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3"/>
  </bookViews>
  <sheets>
    <sheet name="หน้าฎีกา-พนง." sheetId="1" r:id="rId1"/>
    <sheet name="งบรายละเอียดฯ" sheetId="2" r:id="rId2"/>
    <sheet name="ใบรับรองของผู้เบิก" sheetId="3" r:id="rId3"/>
    <sheet name="ขออนุมัติเบิกจ่าย" sheetId="4" r:id="rId4"/>
  </sheets>
  <definedNames>
    <definedName name="_xlfn.BAHTTEXT" hidden="1">#NAME?</definedName>
    <definedName name="_xlnm.Print_Area" localSheetId="3">'ขออนุมัติเบิกจ่าย'!$A$3:$J$39</definedName>
    <definedName name="_xlnm.Print_Area" localSheetId="1">'งบรายละเอียดฯ'!$A$2:$H$35</definedName>
    <definedName name="_xlnm.Print_Area" localSheetId="2">'ใบรับรองของผู้เบิก'!$A$2:$J$19</definedName>
    <definedName name="_xlnm.Print_Area" localSheetId="0">'หน้าฎีกา-พนง.'!$A$2:$J$38</definedName>
  </definedNames>
  <calcPr fullCalcOnLoad="1"/>
</workbook>
</file>

<file path=xl/sharedStrings.xml><?xml version="1.0" encoding="utf-8"?>
<sst xmlns="http://schemas.openxmlformats.org/spreadsheetml/2006/main" count="208" uniqueCount="150">
  <si>
    <t>ส่วนราชการ  องค์การบริหารส่วนตำบลสระโพนทอง</t>
  </si>
  <si>
    <t>วันที่คลังรับ</t>
  </si>
  <si>
    <t xml:space="preserve">หมวด/ลักษณะ  </t>
  </si>
  <si>
    <t>ประเภท</t>
  </si>
  <si>
    <t>รายการ</t>
  </si>
  <si>
    <t>จำนวนเงิน</t>
  </si>
  <si>
    <t>หมายเหตุ</t>
  </si>
  <si>
    <t>มูลค่าสินค้า/บริการ</t>
  </si>
  <si>
    <t>จำนวนเงินที่ขอเบิกทั้งสิ้น</t>
  </si>
  <si>
    <t xml:space="preserve">     ค่าปรับ</t>
  </si>
  <si>
    <t>จำนวนเงินที่รับสุทธิ</t>
  </si>
  <si>
    <t>จำนวนเงินที่รับสุทธิ  (ตัวอักษร)</t>
  </si>
  <si>
    <t>งบประมาณคงเหลือ</t>
  </si>
  <si>
    <t>บาท</t>
  </si>
  <si>
    <t>เบิกจ่ายครั้งนี้แล้วคงเหลือ</t>
  </si>
  <si>
    <t>(นางรัตนาพร  ขุ่ยคำมี)</t>
  </si>
  <si>
    <t>เรียน  ปลัด อบต.</t>
  </si>
  <si>
    <t>เรียน  นายกองค์การบริหารส่วนตำบล</t>
  </si>
  <si>
    <t xml:space="preserve">       เห็นควรอนุมัติให้เบิกจ่ายได้</t>
  </si>
  <si>
    <t>ธนาคาร ธ.ก.ส. สาขาเกษตรสมบูรณ์  บัญชีเลขที่ 712-5-00002-0</t>
  </si>
  <si>
    <t>เลขที่เช็ค</t>
  </si>
  <si>
    <t>จ่ายให้</t>
  </si>
  <si>
    <t>หลักฐานการเบิกจ่ายเงิน</t>
  </si>
  <si>
    <t>................................................ผู้รับเงิน</t>
  </si>
  <si>
    <t>(ลงชื่อ)...............................................ผู้จ่ายเงิน</t>
  </si>
  <si>
    <t>หัวหน้าส่วนการคลัง</t>
  </si>
  <si>
    <t>ได้รับเงินจำนวน</t>
  </si>
  <si>
    <t>ลงวันที่</t>
  </si>
  <si>
    <t>เลขที่คลังรับ</t>
  </si>
  <si>
    <r>
      <t>บวก</t>
    </r>
    <r>
      <rPr>
        <sz val="15"/>
        <rFont val="DilleniaUPC"/>
        <family val="1"/>
      </rPr>
      <t xml:space="preserve">  ภาษีมูลค่าเพิ่ม</t>
    </r>
  </si>
  <si>
    <r>
      <t>หัก</t>
    </r>
    <r>
      <rPr>
        <sz val="15"/>
        <rFont val="DilleniaUPC"/>
        <family val="1"/>
      </rPr>
      <t xml:space="preserve">  ภาษีหัก ณ ที่จ่าย</t>
    </r>
  </si>
  <si>
    <t>ปีงบประมาณ</t>
  </si>
  <si>
    <t xml:space="preserve">งาน  </t>
  </si>
  <si>
    <t xml:space="preserve">แผนงาน   </t>
  </si>
  <si>
    <t xml:space="preserve">หน่วยงาน  </t>
  </si>
  <si>
    <t>ผู้เบิก</t>
  </si>
  <si>
    <t>- อนุมัติให้เบิกจ่ายได้</t>
  </si>
  <si>
    <t>...................................................ผู้ลงนาม</t>
  </si>
  <si>
    <t>ผู้มีอำนาจลงนามในใบถอน/เช็ค ธนาคาร</t>
  </si>
  <si>
    <t>ได้ตรวจสอบเอกสารประกอบฎีกา ครบถ้วน</t>
  </si>
  <si>
    <t>ถูกต้องแล้ว</t>
  </si>
  <si>
    <t>(ลงชื่อ).........................................</t>
  </si>
  <si>
    <t>.......................................................จนท.กง.บช.</t>
  </si>
  <si>
    <t>(ลงชื่อ).......................................................</t>
  </si>
  <si>
    <t>(ลงชื่อ)...................................................</t>
  </si>
  <si>
    <t>(                                     )</t>
  </si>
  <si>
    <t>วันที่...........................................................................</t>
  </si>
  <si>
    <t>วันที่...................................................................</t>
  </si>
  <si>
    <t>.............................................ผู้ตรวจฎีกา</t>
  </si>
  <si>
    <t>กอง,แผนก</t>
  </si>
  <si>
    <t>ฎีกาเบิกเงิน</t>
  </si>
  <si>
    <t>ที่</t>
  </si>
  <si>
    <t>วันที่</t>
  </si>
  <si>
    <t>หมวด</t>
  </si>
  <si>
    <t>เงิน</t>
  </si>
  <si>
    <t>ใบสำคัญ</t>
  </si>
  <si>
    <t>สต.</t>
  </si>
  <si>
    <t>ได้ตรวจสอบแล้ว ขอรับรองว่ารายการและตัวเลขที่ปรากฎข้างบนนี้ถูกต้อง</t>
  </si>
  <si>
    <t>(ลงชื่อ)....................................................</t>
  </si>
  <si>
    <t xml:space="preserve">         หัวหน้าหน่วยงานคลัง</t>
  </si>
  <si>
    <t>องค์การบริหารส่วนตำบลสระโพนทอง               อำเภอเกษตรสมบูรณ์                      จังหวัดชัยภูมิ</t>
  </si>
  <si>
    <t>งบรายละเอียดใบสำคัญประกอบฎีกา</t>
  </si>
  <si>
    <t xml:space="preserve">              ผู้เบิก               </t>
  </si>
  <si>
    <t>ใบรับรองของผู้เบิก</t>
  </si>
  <si>
    <t>องค์การบริหารส่วนตำบลสระโพนทอง    อำเภอเกษตรสมบูรณ์    จังหวัดชัยภูมิ</t>
  </si>
  <si>
    <t>ข้าพเจ้า</t>
  </si>
  <si>
    <t>ตำแหน่ง</t>
  </si>
  <si>
    <t>รวม</t>
  </si>
  <si>
    <t>เป็นเงิน</t>
  </si>
  <si>
    <t xml:space="preserve">บาท </t>
  </si>
  <si>
    <t>วันที่.......................................................</t>
  </si>
  <si>
    <t>..............................................................</t>
  </si>
  <si>
    <t>หัวหน้าหน่วยงานผู้เบิก</t>
  </si>
  <si>
    <t>ขอรับรองว่าการเบิกเงิน</t>
  </si>
  <si>
    <t>-</t>
  </si>
  <si>
    <t>วันที่ , เดือน , ปี  ที่รับ</t>
  </si>
  <si>
    <t>ตามงบประมาณ</t>
  </si>
  <si>
    <t>บันทึกข้อความ</t>
  </si>
  <si>
    <t>ส่วนราชการ</t>
  </si>
  <si>
    <t>เรื่อง</t>
  </si>
  <si>
    <t>เรียน  นายกองค์การบริหารส่วนตำบลสระโพนทอง</t>
  </si>
  <si>
    <t>หน่วยงาน</t>
  </si>
  <si>
    <t>ดังนี้</t>
  </si>
  <si>
    <t xml:space="preserve">ตั้งงบประมาณไว้ </t>
  </si>
  <si>
    <t>คงเหลือ</t>
  </si>
  <si>
    <t>เป็นจำนวนเงิน</t>
  </si>
  <si>
    <t xml:space="preserve">เบิกจ่ายไปแล้ว </t>
  </si>
  <si>
    <t xml:space="preserve">โอนลด/เพิ่ม </t>
  </si>
  <si>
    <t xml:space="preserve">เบิกจ่ายครั้งนี้  </t>
  </si>
  <si>
    <t>จึงเรียนมาเพื่อโปรดพิจารณาอนุมัติให้เบิกจ่าย</t>
  </si>
  <si>
    <t xml:space="preserve">ตามฎีกาเบิกเงินตามงบประมาณ </t>
  </si>
  <si>
    <t>การตรวจเงินขององค์กรปกครองส่วนท้องถิ่น  พ.ศ.2547  ข้อ</t>
  </si>
  <si>
    <t>(นางทรัพย์  งามชัยภูมิ)</t>
  </si>
  <si>
    <t>ปลัดองค์การบริหารส่วนตำบลสระโพนทอง</t>
  </si>
  <si>
    <t>- เห็นควรอนุมัติให้เบิกจ่าย</t>
  </si>
  <si>
    <t>- อนุมัติให้เบิกจ่าย</t>
  </si>
  <si>
    <t>อาศัยอำนาจตามระเบียบกระทรวงมหาดไทยว่าด้วยการรับเงิน   การเบิกจ่ายเงิน   การฝากเงิน   การเก็บรักษาเงินและ</t>
  </si>
  <si>
    <t xml:space="preserve">การเกษตร   สาขาเกษตรสมบูรณ์ เลขที่บัญชี 712-5-00002-0 </t>
  </si>
  <si>
    <t>เช็คเลขที่</t>
  </si>
  <si>
    <t>สั่งจ่ายเช็คธนาคารเพื่อการเกษตรและสหกรณ์</t>
  </si>
  <si>
    <t>องค์การบริหารส่วนตำบลสระโพนทอง  อำเภอเกษตรสมบูรณ์  จังหวัดชัยภูมิ</t>
  </si>
  <si>
    <t>ได้ดำเนินการตามระเบียบกระทรวงมหาดไทยว่าด้วยการพัสดุขององค์การบริหาร</t>
  </si>
  <si>
    <t>ส่วนตำบล พ.ศ.2538     โดยวิธี</t>
  </si>
  <si>
    <t>เป็นการถูกต้องตามวัตถุประสงค์และเป็นไปตามกฎระเบียบข้อบังคับ</t>
  </si>
  <si>
    <t>และกรรมการได้ทำการตรวจรับมอบทรัพย์สินไว้เป็นการถูกต้อง ตามรายการและกำหนดเวลา ในสัญญา/บันทึกตกลง/ใบสั่ง แล้ว</t>
  </si>
  <si>
    <t xml:space="preserve">      ด้วยองค์การบริหารส่วนตำบลสระโพนทอง จะทำการเบิกจ่ายเงินเพื่อจ่ายเป็นค่า  </t>
  </si>
  <si>
    <r>
      <t xml:space="preserve">บาท                </t>
    </r>
    <r>
      <rPr>
        <b/>
        <sz val="16"/>
        <rFont val="DilleniaUPC"/>
        <family val="1"/>
      </rPr>
      <t xml:space="preserve">  ผลัดส่งใบสำคัญ</t>
    </r>
    <r>
      <rPr>
        <sz val="16"/>
        <rFont val="DilleniaUPC"/>
        <family val="1"/>
      </rPr>
      <t>......................................................................................................................…</t>
    </r>
  </si>
  <si>
    <t>ขออนุมัติเบิกจ่ายเงิน</t>
  </si>
  <si>
    <t>รวมทั้งสิ้น</t>
  </si>
  <si>
    <t>(นางสาวน้อมจิตร  อุ่นแก้ว)</t>
  </si>
  <si>
    <t>บริหารงานทั่วไป (00110)</t>
  </si>
  <si>
    <t xml:space="preserve">           หัวหน้าส่วนการคลัง</t>
  </si>
  <si>
    <t xml:space="preserve">               ปลัดองค์การบริหารส่วนตำบล</t>
  </si>
  <si>
    <t xml:space="preserve">        นายกองค์การบริหารส่วนตำบล</t>
  </si>
  <si>
    <t>/2550</t>
  </si>
  <si>
    <t>ฎีกาเบิกเงินตามงบประมาณรายจ่าย</t>
  </si>
  <si>
    <t xml:space="preserve">                                                                                                                 54  -  30  -  03</t>
  </si>
  <si>
    <t xml:space="preserve">                                                                                                                  54  -  30  -  05</t>
  </si>
  <si>
    <t xml:space="preserve">ได้ตั้งงบประมาณตามข้อบัญญัติงบประมาณรายจ่ายประจำปี </t>
  </si>
  <si>
    <t xml:space="preserve"> พ.ศ.2550</t>
  </si>
  <si>
    <t>เงินเดือน (100)</t>
  </si>
  <si>
    <t>โอนเข้าบัญชีเงินฝากธนาคาร ธ.ก.ส. สาขาเกษตรสมบูรณ์</t>
  </si>
  <si>
    <t>ประจำปี พ.ศ.2550 ดังนี้</t>
  </si>
  <si>
    <t>เงินเดือนพนักงานส่วนตำบล  (102)</t>
  </si>
  <si>
    <t>44 , 46</t>
  </si>
  <si>
    <t>เลขที่ผู้เบิก  02/</t>
  </si>
  <si>
    <r>
      <t>ที่</t>
    </r>
    <r>
      <rPr>
        <sz val="16"/>
        <rFont val="DilleniaUPC"/>
        <family val="1"/>
      </rPr>
      <t xml:space="preserve">      02/   </t>
    </r>
  </si>
  <si>
    <t>ตามฎีกาที่ 02/</t>
  </si>
  <si>
    <t>ที่       02/</t>
  </si>
  <si>
    <t>บริหารงานคลัง(00113)</t>
  </si>
  <si>
    <t>ส่วนการคลัง</t>
  </si>
  <si>
    <t>1. นางรัตนาพร  ขุ่ยคำมี   ตำแหน่ง หัวหน้า</t>
  </si>
  <si>
    <t xml:space="preserve">   ส่วนการคลัง</t>
  </si>
  <si>
    <t>2. นางสาวน้อมจิตร  อุ่นแก้ว  ตำแหน่ง เจ้า</t>
  </si>
  <si>
    <t xml:space="preserve">   พนักงานการเงินและบัญชี</t>
  </si>
  <si>
    <t>3. นางธนัชชา  ภักดิ์ขันธ์  ตำแหน่ง เจ้าหน้าที่</t>
  </si>
  <si>
    <t xml:space="preserve">   จัดเก็บรายได้</t>
  </si>
  <si>
    <t>4. นายสมคิด  สังสงหา  ตำแหน่ง เจ้าหน้าที่</t>
  </si>
  <si>
    <t xml:space="preserve">   พัสดุ</t>
  </si>
  <si>
    <t xml:space="preserve">  (นายไพโรจน์  ฦาชา)</t>
  </si>
  <si>
    <t xml:space="preserve"> นายกองค์การบริหารส่วนตำบลสระโพนทอง</t>
  </si>
  <si>
    <t>( นางรัตนาพร  ขุ่ยคำมี )</t>
  </si>
  <si>
    <t>เบิกจ่ายเงินค่าครองชีพชั่วคราวพนักงานส่วนตำบลสระโพนทอง ประจำเดือน ตุลาคม 2549 จำนวน 4 อัตราจ่ายตามข้อบัญญัติงบประมาณรายจ่ายประจำปี พ.ศ.2550</t>
  </si>
  <si>
    <t xml:space="preserve"> หัวหน้าหน่วยงาน</t>
  </si>
  <si>
    <t>เบิกจ่ายเงินค่าครองชีพชั่วคราวพนักงานส่วน</t>
  </si>
  <si>
    <t xml:space="preserve">ตำบล(ส่วนการคลัง) ประจำเดือน ตุลาคม </t>
  </si>
  <si>
    <t>2549 จ่ายตามข้อบัญญัติงบประมาณรายจ่าย</t>
  </si>
  <si>
    <t>นางรัตนาพร  ขุ่ยคำมี</t>
  </si>
  <si>
    <t>ค่าครองชีพชั่วคราวพนักงานส่วนตำบล</t>
  </si>
  <si>
    <t>(ส่วนการคลัง) ประจำเดือน ตุลาคม 2549  จำนวน 4 อัตรา (รายละเอียดตามงบรายละเอียดใบสำคัญประกอบฎีกา)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</si>
</sst>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_-* #,##0.0_-;\-* #,##0.0_-;_-* &quot;-&quot;??_-;_-@_-"/>
    <numFmt numFmtId="206" formatCode="_-* #,##0_-;\-* #,##0_-;_-* &quot;-&quot;??_-;_-@_-"/>
    <numFmt numFmtId="207" formatCode="0.0"/>
    <numFmt numFmtId="208" formatCode="_-##"/>
    <numFmt numFmtId="209" formatCode="_##"/>
    <numFmt numFmtId="210" formatCode="##"/>
    <numFmt numFmtId="211" formatCode="##0"/>
    <numFmt numFmtId="212" formatCode="00##0"/>
    <numFmt numFmtId="213" formatCode="00,##0"/>
    <numFmt numFmtId="214" formatCode="00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#,##0.00;\(#,##0.00\)"/>
    <numFmt numFmtId="220" formatCode="[$-41E]d\ mmmm\ yyyy"/>
    <numFmt numFmtId="221" formatCode="[$-107041E]d\ mmmm\ yyyy;@"/>
    <numFmt numFmtId="222" formatCode="[$-107041E]d\ mmm\ yy;@"/>
    <numFmt numFmtId="223" formatCode="[$-107041E]d\ mmmm\ \$yyyy;@"/>
    <numFmt numFmtId="224" formatCode="[$-F800]dddd\,\ mmmm\ dd\,\ yyyy"/>
    <numFmt numFmtId="225" formatCode="_-[$฿-41E]* #,##0.00_-;\-[$฿-41E]* #,##0.00_-;_-[$฿-41E]* &quot;-&quot;??_-;_-@_-"/>
    <numFmt numFmtId="226" formatCode="d/mm/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DilleniaUPC"/>
      <family val="1"/>
    </font>
    <font>
      <sz val="15"/>
      <name val="DilleniaUPC"/>
      <family val="1"/>
    </font>
    <font>
      <u val="single"/>
      <sz val="15"/>
      <name val="DilleniaUPC"/>
      <family val="1"/>
    </font>
    <font>
      <b/>
      <u val="single"/>
      <sz val="15"/>
      <name val="DilleniaUPC"/>
      <family val="1"/>
    </font>
    <font>
      <b/>
      <sz val="20"/>
      <name val="DilleniaUPC"/>
      <family val="1"/>
    </font>
    <font>
      <sz val="16"/>
      <name val="DilleniaUPC"/>
      <family val="1"/>
    </font>
    <font>
      <b/>
      <sz val="16"/>
      <name val="DilleniaUPC"/>
      <family val="1"/>
    </font>
    <font>
      <sz val="16"/>
      <color indexed="12"/>
      <name val="DilleniaUPC"/>
      <family val="1"/>
    </font>
    <font>
      <b/>
      <sz val="15"/>
      <color indexed="12"/>
      <name val="DilleniaUPC"/>
      <family val="1"/>
    </font>
    <font>
      <b/>
      <sz val="26"/>
      <name val="DilleniaUPC"/>
      <family val="1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 quotePrefix="1">
      <alignment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43" fontId="3" fillId="2" borderId="0" xfId="0" applyNumberFormat="1" applyFont="1" applyFill="1" applyBorder="1" applyAlignment="1">
      <alignment/>
    </xf>
    <xf numFmtId="43" fontId="3" fillId="2" borderId="0" xfId="15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06" fontId="8" fillId="0" borderId="11" xfId="15" applyNumberFormat="1" applyFont="1" applyBorder="1" applyAlignment="1">
      <alignment horizontal="center"/>
    </xf>
    <xf numFmtId="206" fontId="8" fillId="0" borderId="13" xfId="15" applyNumberFormat="1" applyFont="1" applyBorder="1" applyAlignment="1">
      <alignment horizontal="center"/>
    </xf>
    <xf numFmtId="206" fontId="8" fillId="0" borderId="13" xfId="15" applyNumberFormat="1" applyFont="1" applyBorder="1" applyAlignment="1">
      <alignment/>
    </xf>
    <xf numFmtId="206" fontId="8" fillId="0" borderId="14" xfId="15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206" fontId="9" fillId="0" borderId="15" xfId="15" applyNumberFormat="1" applyFont="1" applyBorder="1" applyAlignment="1">
      <alignment/>
    </xf>
    <xf numFmtId="0" fontId="4" fillId="0" borderId="5" xfId="0" applyFont="1" applyBorder="1" applyAlignment="1" quotePrefix="1">
      <alignment horizontal="left"/>
    </xf>
    <xf numFmtId="0" fontId="8" fillId="0" borderId="0" xfId="0" applyFont="1" applyFill="1" applyAlignment="1">
      <alignment horizontal="center"/>
    </xf>
    <xf numFmtId="44" fontId="8" fillId="0" borderId="0" xfId="17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center"/>
    </xf>
    <xf numFmtId="219" fontId="4" fillId="0" borderId="0" xfId="15" applyNumberFormat="1" applyFont="1" applyAlignment="1">
      <alignment/>
    </xf>
    <xf numFmtId="219" fontId="4" fillId="2" borderId="0" xfId="15" applyNumberFormat="1" applyFont="1" applyFill="1" applyAlignment="1">
      <alignment/>
    </xf>
    <xf numFmtId="49" fontId="4" fillId="0" borderId="0" xfId="0" applyNumberFormat="1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6" xfId="0" applyFont="1" applyBorder="1" applyAlignment="1">
      <alignment horizontal="left" vertical="center"/>
    </xf>
    <xf numFmtId="214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/>
    </xf>
    <xf numFmtId="214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214" fontId="9" fillId="3" borderId="0" xfId="0" applyNumberFormat="1" applyFont="1" applyFill="1" applyAlignment="1">
      <alignment/>
    </xf>
    <xf numFmtId="0" fontId="9" fillId="3" borderId="0" xfId="0" applyFont="1" applyFill="1" applyAlignment="1" quotePrefix="1">
      <alignment/>
    </xf>
    <xf numFmtId="49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219" fontId="4" fillId="0" borderId="0" xfId="15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43" fontId="4" fillId="0" borderId="0" xfId="15" applyFont="1" applyAlignment="1">
      <alignment/>
    </xf>
    <xf numFmtId="214" fontId="4" fillId="0" borderId="4" xfId="0" applyNumberFormat="1" applyFont="1" applyFill="1" applyBorder="1" applyAlignment="1">
      <alignment horizontal="right"/>
    </xf>
    <xf numFmtId="214" fontId="4" fillId="0" borderId="17" xfId="0" applyNumberFormat="1" applyFont="1" applyFill="1" applyBorder="1" applyAlignment="1">
      <alignment horizontal="center"/>
    </xf>
    <xf numFmtId="44" fontId="8" fillId="0" borderId="0" xfId="17" applyFont="1" applyAlignment="1">
      <alignment horizontal="left"/>
    </xf>
    <xf numFmtId="43" fontId="3" fillId="4" borderId="0" xfId="15" applyFont="1" applyFill="1" applyBorder="1" applyAlignment="1">
      <alignment/>
    </xf>
    <xf numFmtId="43" fontId="11" fillId="0" borderId="4" xfId="15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3" fontId="8" fillId="0" borderId="0" xfId="15" applyFont="1" applyAlignment="1">
      <alignment/>
    </xf>
    <xf numFmtId="49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224" fontId="8" fillId="0" borderId="0" xfId="0" applyNumberFormat="1" applyFont="1" applyFill="1" applyAlignment="1">
      <alignment/>
    </xf>
    <xf numFmtId="0" fontId="8" fillId="0" borderId="13" xfId="0" applyFont="1" applyBorder="1" applyAlignment="1">
      <alignment horizontal="left" vertical="top" wrapText="1"/>
    </xf>
    <xf numFmtId="224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24" fontId="4" fillId="0" borderId="4" xfId="0" applyNumberFormat="1" applyFont="1" applyFill="1" applyBorder="1" applyAlignment="1">
      <alignment horizontal="center"/>
    </xf>
    <xf numFmtId="224" fontId="4" fillId="0" borderId="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24" fontId="4" fillId="0" borderId="10" xfId="0" applyNumberFormat="1" applyFont="1" applyBorder="1" applyAlignment="1">
      <alignment horizontal="center"/>
    </xf>
    <xf numFmtId="224" fontId="4" fillId="0" borderId="6" xfId="0" applyNumberFormat="1" applyFont="1" applyBorder="1" applyAlignment="1">
      <alignment horizontal="center"/>
    </xf>
    <xf numFmtId="224" fontId="4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4" fillId="2" borderId="0" xfId="0" applyFont="1" applyFill="1" applyBorder="1" applyAlignment="1">
      <alignment horizontal="left"/>
    </xf>
    <xf numFmtId="224" fontId="4" fillId="2" borderId="0" xfId="0" applyNumberFormat="1" applyFont="1" applyFill="1" applyBorder="1" applyAlignment="1">
      <alignment horizontal="left"/>
    </xf>
    <xf numFmtId="224" fontId="4" fillId="2" borderId="2" xfId="0" applyNumberFormat="1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3" fillId="2" borderId="4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3" fontId="4" fillId="0" borderId="3" xfId="15" applyFont="1" applyBorder="1" applyAlignment="1">
      <alignment horizontal="right"/>
    </xf>
    <xf numFmtId="43" fontId="4" fillId="0" borderId="5" xfId="15" applyFont="1" applyBorder="1" applyAlignment="1">
      <alignment horizontal="right"/>
    </xf>
    <xf numFmtId="43" fontId="4" fillId="0" borderId="10" xfId="15" applyFont="1" applyBorder="1" applyAlignment="1">
      <alignment horizontal="right"/>
    </xf>
    <xf numFmtId="43" fontId="4" fillId="0" borderId="7" xfId="15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3" fontId="4" fillId="0" borderId="8" xfId="15" applyFont="1" applyBorder="1" applyAlignment="1">
      <alignment horizontal="right"/>
    </xf>
    <xf numFmtId="43" fontId="4" fillId="0" borderId="9" xfId="15" applyFont="1" applyBorder="1" applyAlignment="1">
      <alignment horizontal="right"/>
    </xf>
    <xf numFmtId="43" fontId="4" fillId="0" borderId="1" xfId="15" applyFont="1" applyBorder="1" applyAlignment="1">
      <alignment horizontal="right"/>
    </xf>
    <xf numFmtId="43" fontId="4" fillId="0" borderId="2" xfId="15" applyFont="1" applyBorder="1" applyAlignment="1">
      <alignment horizontal="right"/>
    </xf>
    <xf numFmtId="43" fontId="4" fillId="0" borderId="18" xfId="15" applyFont="1" applyBorder="1" applyAlignment="1">
      <alignment horizontal="right"/>
    </xf>
    <xf numFmtId="43" fontId="4" fillId="0" borderId="19" xfId="15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8" fillId="0" borderId="0" xfId="17" applyFont="1" applyAlignment="1">
      <alignment horizontal="left"/>
    </xf>
    <xf numFmtId="44" fontId="8" fillId="0" borderId="0" xfId="17" applyFont="1" applyAlignment="1">
      <alignment horizontal="lef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24" fontId="8" fillId="0" borderId="0" xfId="0" applyNumberFormat="1" applyFont="1" applyFill="1" applyAlignment="1">
      <alignment horizontal="center"/>
    </xf>
    <xf numFmtId="214" fontId="8" fillId="0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24" fontId="9" fillId="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22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3" borderId="0" xfId="0" applyFont="1" applyFill="1" applyAlignment="1" quotePrefix="1">
      <alignment horizontal="center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indent="3"/>
    </xf>
    <xf numFmtId="0" fontId="8" fillId="0" borderId="20" xfId="0" applyFont="1" applyBorder="1" applyAlignment="1">
      <alignment horizontal="left"/>
    </xf>
    <xf numFmtId="224" fontId="8" fillId="0" borderId="0" xfId="0" applyNumberFormat="1" applyFont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43" fontId="4" fillId="0" borderId="0" xfId="15" applyFont="1" applyAlignment="1">
      <alignment horizontal="center"/>
    </xf>
    <xf numFmtId="0" fontId="7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28">
      <selection activeCell="A2" sqref="A2:J38"/>
    </sheetView>
  </sheetViews>
  <sheetFormatPr defaultColWidth="9.140625" defaultRowHeight="21.75" customHeight="1"/>
  <cols>
    <col min="1" max="1" width="11.140625" style="1" customWidth="1"/>
    <col min="2" max="2" width="9.8515625" style="1" customWidth="1"/>
    <col min="3" max="3" width="6.421875" style="1" customWidth="1"/>
    <col min="4" max="4" width="9.421875" style="1" customWidth="1"/>
    <col min="5" max="5" width="11.7109375" style="1" customWidth="1"/>
    <col min="6" max="6" width="11.140625" style="1" customWidth="1"/>
    <col min="7" max="7" width="6.00390625" style="1" customWidth="1"/>
    <col min="8" max="8" width="10.8515625" style="1" customWidth="1"/>
    <col min="9" max="9" width="10.28125" style="1" customWidth="1"/>
    <col min="10" max="16384" width="9.140625" style="1" customWidth="1"/>
  </cols>
  <sheetData>
    <row r="1" ht="15.75" customHeight="1"/>
    <row r="2" spans="1:10" ht="26.25" customHeight="1">
      <c r="A2" s="93" t="s">
        <v>115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21.75" customHeight="1">
      <c r="A3" s="96" t="s">
        <v>0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1.75" customHeight="1">
      <c r="A4" s="11" t="s">
        <v>31</v>
      </c>
      <c r="B4" s="102">
        <v>2550</v>
      </c>
      <c r="C4" s="102"/>
      <c r="D4" s="103"/>
      <c r="E4" s="11" t="s">
        <v>125</v>
      </c>
      <c r="F4" s="71">
        <v>2</v>
      </c>
      <c r="G4" s="12" t="s">
        <v>114</v>
      </c>
      <c r="H4" s="6" t="s">
        <v>28</v>
      </c>
      <c r="I4" s="70">
        <v>16</v>
      </c>
      <c r="J4" s="39" t="s">
        <v>114</v>
      </c>
    </row>
    <row r="5" spans="1:10" ht="21.75" customHeight="1">
      <c r="A5" s="6" t="s">
        <v>33</v>
      </c>
      <c r="B5" s="99" t="s">
        <v>110</v>
      </c>
      <c r="C5" s="99"/>
      <c r="D5" s="100"/>
      <c r="E5" s="2" t="s">
        <v>32</v>
      </c>
      <c r="F5" s="101" t="s">
        <v>129</v>
      </c>
      <c r="G5" s="101"/>
      <c r="H5" s="6" t="s">
        <v>1</v>
      </c>
      <c r="I5" s="104">
        <v>237342</v>
      </c>
      <c r="J5" s="105"/>
    </row>
    <row r="6" spans="1:10" ht="9" customHeight="1">
      <c r="A6" s="106"/>
      <c r="B6" s="107"/>
      <c r="C6" s="107"/>
      <c r="D6" s="108"/>
      <c r="E6" s="106"/>
      <c r="F6" s="107"/>
      <c r="G6" s="108"/>
      <c r="H6" s="96"/>
      <c r="I6" s="97"/>
      <c r="J6" s="98"/>
    </row>
    <row r="7" spans="1:10" ht="21.75" customHeight="1">
      <c r="A7" s="18" t="s">
        <v>2</v>
      </c>
      <c r="B7" s="90" t="s">
        <v>120</v>
      </c>
      <c r="C7" s="90"/>
      <c r="D7" s="91"/>
      <c r="E7" s="17" t="s">
        <v>3</v>
      </c>
      <c r="F7" s="90" t="s">
        <v>123</v>
      </c>
      <c r="G7" s="90"/>
      <c r="H7" s="90"/>
      <c r="I7" s="90"/>
      <c r="J7" s="91"/>
    </row>
    <row r="8" spans="1:10" ht="9" customHeight="1">
      <c r="A8" s="87"/>
      <c r="B8" s="88"/>
      <c r="C8" s="88"/>
      <c r="D8" s="89"/>
      <c r="E8" s="87"/>
      <c r="F8" s="88"/>
      <c r="G8" s="88"/>
      <c r="H8" s="88"/>
      <c r="I8" s="88"/>
      <c r="J8" s="89"/>
    </row>
    <row r="9" spans="1:10" ht="21.75" customHeight="1">
      <c r="A9" s="134" t="s">
        <v>4</v>
      </c>
      <c r="B9" s="135"/>
      <c r="C9" s="135"/>
      <c r="D9" s="146" t="s">
        <v>5</v>
      </c>
      <c r="E9" s="103"/>
      <c r="F9" s="134" t="s">
        <v>6</v>
      </c>
      <c r="G9" s="135"/>
      <c r="H9" s="135"/>
      <c r="I9" s="135"/>
      <c r="J9" s="136"/>
    </row>
    <row r="10" spans="1:13" ht="21.75" customHeight="1">
      <c r="A10" s="117" t="s">
        <v>7</v>
      </c>
      <c r="B10" s="99"/>
      <c r="C10" s="99"/>
      <c r="D10" s="147">
        <v>4720</v>
      </c>
      <c r="E10" s="148"/>
      <c r="F10" s="153" t="s">
        <v>142</v>
      </c>
      <c r="G10" s="154"/>
      <c r="H10" s="154"/>
      <c r="I10" s="154"/>
      <c r="J10" s="155"/>
      <c r="M10"/>
    </row>
    <row r="11" spans="1:10" ht="21.75" customHeight="1">
      <c r="A11" s="151" t="s">
        <v>29</v>
      </c>
      <c r="B11" s="152"/>
      <c r="C11" s="152"/>
      <c r="D11" s="149">
        <v>0</v>
      </c>
      <c r="E11" s="150"/>
      <c r="F11" s="156"/>
      <c r="G11" s="157"/>
      <c r="H11" s="157"/>
      <c r="I11" s="157"/>
      <c r="J11" s="158"/>
    </row>
    <row r="12" spans="1:10" ht="21.75" customHeight="1">
      <c r="A12" s="112" t="s">
        <v>8</v>
      </c>
      <c r="B12" s="101"/>
      <c r="C12" s="101"/>
      <c r="D12" s="162">
        <v>4720</v>
      </c>
      <c r="E12" s="163"/>
      <c r="F12" s="156"/>
      <c r="G12" s="157"/>
      <c r="H12" s="157"/>
      <c r="I12" s="157"/>
      <c r="J12" s="158"/>
    </row>
    <row r="13" spans="1:10" ht="21.75" customHeight="1">
      <c r="A13" s="143" t="s">
        <v>30</v>
      </c>
      <c r="B13" s="144"/>
      <c r="C13" s="144"/>
      <c r="D13" s="164">
        <v>0</v>
      </c>
      <c r="E13" s="165"/>
      <c r="F13" s="156"/>
      <c r="G13" s="157"/>
      <c r="H13" s="157"/>
      <c r="I13" s="157"/>
      <c r="J13" s="158"/>
    </row>
    <row r="14" spans="1:10" ht="21.75" customHeight="1">
      <c r="A14" s="112" t="s">
        <v>9</v>
      </c>
      <c r="B14" s="101"/>
      <c r="C14" s="101"/>
      <c r="D14" s="164">
        <v>0</v>
      </c>
      <c r="E14" s="165"/>
      <c r="F14" s="156"/>
      <c r="G14" s="157"/>
      <c r="H14" s="157"/>
      <c r="I14" s="157"/>
      <c r="J14" s="158"/>
    </row>
    <row r="15" spans="1:10" ht="21.75" customHeight="1" thickBot="1">
      <c r="A15" s="145" t="s">
        <v>10</v>
      </c>
      <c r="B15" s="130"/>
      <c r="C15" s="130"/>
      <c r="D15" s="166">
        <f>D12-D13-D14</f>
        <v>4720</v>
      </c>
      <c r="E15" s="167"/>
      <c r="F15" s="159"/>
      <c r="G15" s="160"/>
      <c r="H15" s="160"/>
      <c r="I15" s="160"/>
      <c r="J15" s="161"/>
    </row>
    <row r="16" spans="1:10" ht="21.75" customHeight="1" thickTop="1">
      <c r="A16" s="92" t="s">
        <v>11</v>
      </c>
      <c r="B16" s="86"/>
      <c r="C16" s="86"/>
      <c r="D16" s="97" t="str">
        <f>"("&amp;_xlfn.BAHTTEXT(D15)&amp;")"</f>
        <v>(สี่พันเจ็ดร้อยยี่สิบบาทถ้วน)</v>
      </c>
      <c r="E16" s="97"/>
      <c r="F16" s="97"/>
      <c r="G16" s="97"/>
      <c r="H16" s="86"/>
      <c r="I16" s="86"/>
      <c r="J16" s="85"/>
    </row>
    <row r="17" spans="1:10" ht="21.75" customHeight="1">
      <c r="A17" s="13" t="s">
        <v>34</v>
      </c>
      <c r="B17" s="21" t="s">
        <v>130</v>
      </c>
      <c r="C17" s="14" t="s">
        <v>35</v>
      </c>
      <c r="D17" s="15" t="s">
        <v>12</v>
      </c>
      <c r="E17" s="7"/>
      <c r="F17" s="74">
        <v>56640</v>
      </c>
      <c r="G17" s="8" t="s">
        <v>13</v>
      </c>
      <c r="H17" s="15" t="s">
        <v>39</v>
      </c>
      <c r="I17" s="7"/>
      <c r="J17" s="8"/>
    </row>
    <row r="18" spans="1:10" ht="21.75" customHeight="1">
      <c r="A18" s="109"/>
      <c r="B18" s="110"/>
      <c r="C18" s="111"/>
      <c r="D18" s="5" t="s">
        <v>14</v>
      </c>
      <c r="E18" s="3"/>
      <c r="F18" s="73">
        <f>F17-D12</f>
        <v>51920</v>
      </c>
      <c r="G18" s="4" t="s">
        <v>13</v>
      </c>
      <c r="H18" s="112" t="s">
        <v>40</v>
      </c>
      <c r="I18" s="101"/>
      <c r="J18" s="113"/>
    </row>
    <row r="19" spans="1:10" ht="12.75" customHeight="1">
      <c r="A19" s="109"/>
      <c r="B19" s="110"/>
      <c r="C19" s="111"/>
      <c r="D19" s="109"/>
      <c r="E19" s="110"/>
      <c r="F19" s="110"/>
      <c r="G19" s="111"/>
      <c r="H19" s="109"/>
      <c r="I19" s="110"/>
      <c r="J19" s="111"/>
    </row>
    <row r="20" spans="1:10" ht="21.75" customHeight="1">
      <c r="A20" s="109" t="s">
        <v>41</v>
      </c>
      <c r="B20" s="110"/>
      <c r="C20" s="111"/>
      <c r="D20" s="109" t="s">
        <v>42</v>
      </c>
      <c r="E20" s="110"/>
      <c r="F20" s="110"/>
      <c r="G20" s="111"/>
      <c r="H20" s="109" t="s">
        <v>48</v>
      </c>
      <c r="I20" s="110"/>
      <c r="J20" s="111"/>
    </row>
    <row r="21" spans="1:10" ht="21.75" customHeight="1">
      <c r="A21" s="109" t="s">
        <v>143</v>
      </c>
      <c r="B21" s="110"/>
      <c r="C21" s="111"/>
      <c r="D21" s="109" t="s">
        <v>109</v>
      </c>
      <c r="E21" s="110"/>
      <c r="F21" s="110"/>
      <c r="G21" s="111"/>
      <c r="H21" s="109" t="s">
        <v>15</v>
      </c>
      <c r="I21" s="110"/>
      <c r="J21" s="111"/>
    </row>
    <row r="22" spans="1:10" ht="21.75" customHeight="1">
      <c r="A22" s="114">
        <f>I5</f>
        <v>237342</v>
      </c>
      <c r="B22" s="115"/>
      <c r="C22" s="116"/>
      <c r="D22" s="114">
        <f>A22</f>
        <v>237342</v>
      </c>
      <c r="E22" s="115"/>
      <c r="F22" s="115"/>
      <c r="G22" s="116"/>
      <c r="H22" s="114">
        <f>A22</f>
        <v>237342</v>
      </c>
      <c r="I22" s="115"/>
      <c r="J22" s="116"/>
    </row>
    <row r="23" spans="1:10" ht="21.75" customHeight="1">
      <c r="A23" s="117" t="s">
        <v>16</v>
      </c>
      <c r="B23" s="99"/>
      <c r="C23" s="100"/>
      <c r="D23" s="117" t="s">
        <v>17</v>
      </c>
      <c r="E23" s="99"/>
      <c r="F23" s="99"/>
      <c r="G23" s="100"/>
      <c r="H23" s="118" t="s">
        <v>36</v>
      </c>
      <c r="I23" s="119"/>
      <c r="J23" s="120"/>
    </row>
    <row r="24" spans="1:10" ht="21.75" customHeight="1">
      <c r="A24" s="112" t="s">
        <v>18</v>
      </c>
      <c r="B24" s="101"/>
      <c r="C24" s="113"/>
      <c r="D24" s="112" t="s">
        <v>18</v>
      </c>
      <c r="E24" s="101"/>
      <c r="F24" s="101"/>
      <c r="G24" s="113"/>
      <c r="H24" s="121"/>
      <c r="I24" s="122"/>
      <c r="J24" s="123"/>
    </row>
    <row r="25" spans="1:10" ht="21.75" customHeight="1">
      <c r="A25" s="5" t="s">
        <v>5</v>
      </c>
      <c r="B25" s="19">
        <f>D12</f>
        <v>4720</v>
      </c>
      <c r="C25" s="4" t="s">
        <v>13</v>
      </c>
      <c r="D25" s="5" t="s">
        <v>5</v>
      </c>
      <c r="E25" s="19">
        <f>D12</f>
        <v>4720</v>
      </c>
      <c r="F25" s="3" t="s">
        <v>13</v>
      </c>
      <c r="G25" s="4"/>
      <c r="H25" s="5" t="s">
        <v>5</v>
      </c>
      <c r="I25" s="20">
        <f>D12</f>
        <v>4720</v>
      </c>
      <c r="J25" s="4" t="s">
        <v>13</v>
      </c>
    </row>
    <row r="26" spans="1:10" ht="15.75" customHeight="1">
      <c r="A26" s="112"/>
      <c r="B26" s="101"/>
      <c r="C26" s="113"/>
      <c r="D26" s="112"/>
      <c r="E26" s="101"/>
      <c r="F26" s="101"/>
      <c r="G26" s="113"/>
      <c r="H26" s="112"/>
      <c r="I26" s="101"/>
      <c r="J26" s="113"/>
    </row>
    <row r="27" spans="1:10" ht="21.75" customHeight="1">
      <c r="A27" s="127" t="s">
        <v>41</v>
      </c>
      <c r="B27" s="128"/>
      <c r="C27" s="129"/>
      <c r="D27" s="127" t="s">
        <v>43</v>
      </c>
      <c r="E27" s="128"/>
      <c r="F27" s="128"/>
      <c r="G27" s="129"/>
      <c r="H27" s="127" t="s">
        <v>44</v>
      </c>
      <c r="I27" s="128"/>
      <c r="J27" s="129"/>
    </row>
    <row r="28" spans="1:10" ht="21.75" customHeight="1">
      <c r="A28" s="127" t="s">
        <v>111</v>
      </c>
      <c r="B28" s="128"/>
      <c r="C28" s="129"/>
      <c r="D28" s="127" t="s">
        <v>112</v>
      </c>
      <c r="E28" s="128"/>
      <c r="F28" s="128"/>
      <c r="G28" s="129"/>
      <c r="H28" s="127" t="s">
        <v>113</v>
      </c>
      <c r="I28" s="128"/>
      <c r="J28" s="129"/>
    </row>
    <row r="29" spans="1:10" ht="21.75" customHeight="1">
      <c r="A29" s="114">
        <f>A22</f>
        <v>237342</v>
      </c>
      <c r="B29" s="115"/>
      <c r="C29" s="116"/>
      <c r="D29" s="114">
        <f>A22</f>
        <v>237342</v>
      </c>
      <c r="E29" s="115"/>
      <c r="F29" s="115"/>
      <c r="G29" s="116"/>
      <c r="H29" s="114">
        <f>A22</f>
        <v>237342</v>
      </c>
      <c r="I29" s="115"/>
      <c r="J29" s="116"/>
    </row>
    <row r="30" spans="1:10" ht="21.75" customHeight="1">
      <c r="A30" s="15" t="s">
        <v>19</v>
      </c>
      <c r="B30" s="7"/>
      <c r="C30" s="7"/>
      <c r="D30" s="7"/>
      <c r="E30" s="7"/>
      <c r="F30" s="7"/>
      <c r="G30" s="8"/>
      <c r="H30" s="15" t="s">
        <v>38</v>
      </c>
      <c r="I30" s="7"/>
      <c r="J30" s="8"/>
    </row>
    <row r="31" spans="1:10" ht="21.75" customHeight="1">
      <c r="A31" s="5" t="s">
        <v>20</v>
      </c>
      <c r="B31" s="124">
        <v>3829380</v>
      </c>
      <c r="C31" s="124"/>
      <c r="D31" s="3" t="s">
        <v>27</v>
      </c>
      <c r="E31" s="125">
        <v>237343</v>
      </c>
      <c r="F31" s="125"/>
      <c r="G31" s="126"/>
      <c r="H31" s="5" t="s">
        <v>37</v>
      </c>
      <c r="I31" s="3"/>
      <c r="J31" s="4"/>
    </row>
    <row r="32" spans="1:10" ht="21.75" customHeight="1">
      <c r="A32" s="5" t="s">
        <v>5</v>
      </c>
      <c r="B32" s="20">
        <f>D15</f>
        <v>4720</v>
      </c>
      <c r="C32" s="3" t="s">
        <v>13</v>
      </c>
      <c r="D32" s="132" t="str">
        <f>"("&amp;_xlfn.BAHTTEXT(B32)&amp;")"</f>
        <v>(สี่พันเจ็ดร้อยยี่สิบบาทถ้วน)</v>
      </c>
      <c r="E32" s="132"/>
      <c r="F32" s="132"/>
      <c r="G32" s="133"/>
      <c r="H32" s="5" t="s">
        <v>37</v>
      </c>
      <c r="I32" s="3"/>
      <c r="J32" s="4"/>
    </row>
    <row r="33" spans="1:10" ht="21.75" customHeight="1">
      <c r="A33" s="16" t="s">
        <v>21</v>
      </c>
      <c r="B33" s="130" t="s">
        <v>121</v>
      </c>
      <c r="C33" s="130"/>
      <c r="D33" s="130"/>
      <c r="E33" s="130"/>
      <c r="F33" s="130"/>
      <c r="G33" s="131"/>
      <c r="H33" s="16" t="s">
        <v>37</v>
      </c>
      <c r="I33" s="9"/>
      <c r="J33" s="10"/>
    </row>
    <row r="34" spans="1:10" ht="21.75" customHeight="1">
      <c r="A34" s="134" t="s">
        <v>22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ht="21.75" customHeight="1">
      <c r="A35" s="142" t="s">
        <v>26</v>
      </c>
      <c r="B35" s="119"/>
      <c r="C35" s="137">
        <f>D15</f>
        <v>4720</v>
      </c>
      <c r="D35" s="138"/>
      <c r="E35" s="8" t="s">
        <v>13</v>
      </c>
      <c r="F35" s="142" t="s">
        <v>24</v>
      </c>
      <c r="G35" s="119"/>
      <c r="H35" s="119"/>
      <c r="I35" s="119"/>
      <c r="J35" s="120"/>
    </row>
    <row r="36" spans="1:10" ht="21.75" customHeight="1">
      <c r="A36" s="109" t="s">
        <v>23</v>
      </c>
      <c r="B36" s="110"/>
      <c r="C36" s="110"/>
      <c r="D36" s="110"/>
      <c r="E36" s="111"/>
      <c r="F36" s="109" t="s">
        <v>15</v>
      </c>
      <c r="G36" s="110"/>
      <c r="H36" s="110"/>
      <c r="I36" s="110"/>
      <c r="J36" s="111"/>
    </row>
    <row r="37" spans="1:10" ht="21.75" customHeight="1">
      <c r="A37" s="109" t="s">
        <v>45</v>
      </c>
      <c r="B37" s="110"/>
      <c r="C37" s="110"/>
      <c r="D37" s="110"/>
      <c r="E37" s="111"/>
      <c r="F37" s="109" t="s">
        <v>25</v>
      </c>
      <c r="G37" s="110"/>
      <c r="H37" s="110"/>
      <c r="I37" s="110"/>
      <c r="J37" s="111"/>
    </row>
    <row r="38" spans="1:10" ht="21.75" customHeight="1">
      <c r="A38" s="139" t="s">
        <v>46</v>
      </c>
      <c r="B38" s="140"/>
      <c r="C38" s="140"/>
      <c r="D38" s="140"/>
      <c r="E38" s="141"/>
      <c r="F38" s="139" t="s">
        <v>47</v>
      </c>
      <c r="G38" s="140"/>
      <c r="H38" s="140"/>
      <c r="I38" s="140"/>
      <c r="J38" s="141"/>
    </row>
  </sheetData>
  <mergeCells count="77">
    <mergeCell ref="F9:J9"/>
    <mergeCell ref="F10:J15"/>
    <mergeCell ref="D12:E12"/>
    <mergeCell ref="D13:E13"/>
    <mergeCell ref="D14:E14"/>
    <mergeCell ref="D15:E15"/>
    <mergeCell ref="A9:C9"/>
    <mergeCell ref="D9:E9"/>
    <mergeCell ref="D10:E10"/>
    <mergeCell ref="D11:E11"/>
    <mergeCell ref="A10:C10"/>
    <mergeCell ref="A11:C11"/>
    <mergeCell ref="A12:C12"/>
    <mergeCell ref="A13:C13"/>
    <mergeCell ref="A14:C14"/>
    <mergeCell ref="A15:C15"/>
    <mergeCell ref="A38:E38"/>
    <mergeCell ref="A35:B35"/>
    <mergeCell ref="F35:J35"/>
    <mergeCell ref="F36:J36"/>
    <mergeCell ref="F37:J37"/>
    <mergeCell ref="F38:J38"/>
    <mergeCell ref="A34:J34"/>
    <mergeCell ref="C35:D35"/>
    <mergeCell ref="A36:E36"/>
    <mergeCell ref="A37:E37"/>
    <mergeCell ref="B33:G33"/>
    <mergeCell ref="A19:C19"/>
    <mergeCell ref="A18:C18"/>
    <mergeCell ref="D19:G19"/>
    <mergeCell ref="D20:G20"/>
    <mergeCell ref="D21:G21"/>
    <mergeCell ref="D32:G32"/>
    <mergeCell ref="D27:G27"/>
    <mergeCell ref="A26:C26"/>
    <mergeCell ref="D26:G26"/>
    <mergeCell ref="H26:J26"/>
    <mergeCell ref="A27:C27"/>
    <mergeCell ref="H27:J27"/>
    <mergeCell ref="H29:J29"/>
    <mergeCell ref="H28:J28"/>
    <mergeCell ref="B31:C31"/>
    <mergeCell ref="E31:G31"/>
    <mergeCell ref="A28:C28"/>
    <mergeCell ref="A29:C29"/>
    <mergeCell ref="D28:G28"/>
    <mergeCell ref="D29:G29"/>
    <mergeCell ref="H22:J22"/>
    <mergeCell ref="A23:C23"/>
    <mergeCell ref="A24:C24"/>
    <mergeCell ref="D23:G23"/>
    <mergeCell ref="D24:G24"/>
    <mergeCell ref="H23:J23"/>
    <mergeCell ref="A22:C22"/>
    <mergeCell ref="H24:J24"/>
    <mergeCell ref="D22:G22"/>
    <mergeCell ref="A16:C16"/>
    <mergeCell ref="D16:J16"/>
    <mergeCell ref="A20:C20"/>
    <mergeCell ref="A21:C21"/>
    <mergeCell ref="H20:J20"/>
    <mergeCell ref="H21:J21"/>
    <mergeCell ref="H19:J19"/>
    <mergeCell ref="H18:J18"/>
    <mergeCell ref="E6:G6"/>
    <mergeCell ref="H6:J6"/>
    <mergeCell ref="A8:D8"/>
    <mergeCell ref="E8:J8"/>
    <mergeCell ref="A6:D6"/>
    <mergeCell ref="F7:J7"/>
    <mergeCell ref="B7:D7"/>
    <mergeCell ref="A2:J2"/>
    <mergeCell ref="A3:J3"/>
    <mergeCell ref="B5:D5"/>
    <mergeCell ref="F5:G5"/>
    <mergeCell ref="B4:D4"/>
    <mergeCell ref="I5:J5"/>
  </mergeCells>
  <printOptions/>
  <pageMargins left="0.55" right="0.21" top="0.55" bottom="0.45" header="0.07" footer="0.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8">
      <selection activeCell="A1" sqref="A1:H35"/>
    </sheetView>
  </sheetViews>
  <sheetFormatPr defaultColWidth="9.140625" defaultRowHeight="22.5" customHeight="1"/>
  <cols>
    <col min="1" max="1" width="4.57421875" style="22" customWidth="1"/>
    <col min="2" max="2" width="9.8515625" style="22" customWidth="1"/>
    <col min="3" max="3" width="33.28125" style="22" customWidth="1"/>
    <col min="4" max="4" width="10.7109375" style="22" customWidth="1"/>
    <col min="5" max="5" width="4.7109375" style="22" customWidth="1"/>
    <col min="6" max="6" width="10.7109375" style="22" customWidth="1"/>
    <col min="7" max="7" width="4.7109375" style="22" customWidth="1"/>
    <col min="8" max="8" width="17.140625" style="22" customWidth="1"/>
    <col min="9" max="16384" width="9.140625" style="22" customWidth="1"/>
  </cols>
  <sheetData>
    <row r="1" spans="1:8" ht="21.75" customHeight="1">
      <c r="A1" s="168" t="s">
        <v>116</v>
      </c>
      <c r="B1" s="168"/>
      <c r="C1" s="168"/>
      <c r="D1" s="168"/>
      <c r="E1" s="168"/>
      <c r="F1" s="168"/>
      <c r="G1" s="168"/>
      <c r="H1" s="168"/>
    </row>
    <row r="2" spans="1:8" ht="30" customHeight="1">
      <c r="A2" s="184" t="s">
        <v>61</v>
      </c>
      <c r="B2" s="184"/>
      <c r="C2" s="184"/>
      <c r="D2" s="184"/>
      <c r="E2" s="184"/>
      <c r="F2" s="184"/>
      <c r="G2" s="184"/>
      <c r="H2" s="184"/>
    </row>
    <row r="3" spans="1:8" ht="22.5" customHeight="1">
      <c r="A3" s="185" t="s">
        <v>60</v>
      </c>
      <c r="B3" s="185"/>
      <c r="C3" s="185"/>
      <c r="D3" s="185"/>
      <c r="E3" s="185"/>
      <c r="F3" s="185"/>
      <c r="G3" s="185"/>
      <c r="H3" s="185"/>
    </row>
    <row r="4" spans="1:8" ht="22.5" customHeight="1">
      <c r="A4" s="186" t="s">
        <v>49</v>
      </c>
      <c r="B4" s="187"/>
      <c r="C4" s="188" t="str">
        <f>'หน้าฎีกา-พนง.'!B17</f>
        <v>ส่วนการคลัง</v>
      </c>
      <c r="D4" s="188"/>
      <c r="E4" s="188"/>
      <c r="F4" s="188"/>
      <c r="G4" s="188"/>
      <c r="H4" s="188"/>
    </row>
    <row r="5" spans="1:8" ht="22.5" customHeight="1">
      <c r="A5" s="186" t="s">
        <v>50</v>
      </c>
      <c r="B5" s="187"/>
      <c r="C5" s="40" t="s">
        <v>76</v>
      </c>
      <c r="D5" s="63" t="s">
        <v>126</v>
      </c>
      <c r="E5" s="58">
        <f>'หน้าฎีกา-พนง.'!F4</f>
        <v>2</v>
      </c>
      <c r="F5" s="59" t="s">
        <v>114</v>
      </c>
      <c r="G5" s="64" t="s">
        <v>52</v>
      </c>
      <c r="H5" s="80">
        <f>'หน้าฎีกา-พนง.'!I5</f>
        <v>237342</v>
      </c>
    </row>
    <row r="6" spans="1:8" ht="22.5" customHeight="1">
      <c r="A6" s="186" t="s">
        <v>53</v>
      </c>
      <c r="B6" s="187"/>
      <c r="C6" s="65" t="str">
        <f>'หน้าฎีกา-พนง.'!B7</f>
        <v>เงินเดือน (100)</v>
      </c>
      <c r="D6" s="63" t="s">
        <v>3</v>
      </c>
      <c r="E6" s="183" t="str">
        <f>'หน้าฎีกา-พนง.'!F7</f>
        <v>เงินเดือนพนักงานส่วนตำบล  (102)</v>
      </c>
      <c r="F6" s="183"/>
      <c r="G6" s="183"/>
      <c r="H6" s="183"/>
    </row>
    <row r="7" spans="1:8" ht="22.5" customHeight="1">
      <c r="A7" s="63" t="s">
        <v>54</v>
      </c>
      <c r="B7" s="66">
        <f>'หน้าฎีกา-พนง.'!D12</f>
        <v>4720</v>
      </c>
      <c r="C7" s="64" t="s">
        <v>106</v>
      </c>
      <c r="D7" s="64"/>
      <c r="E7" s="64"/>
      <c r="F7" s="64"/>
      <c r="G7" s="64"/>
      <c r="H7" s="64"/>
    </row>
    <row r="8" spans="1:8" ht="22.5" customHeight="1">
      <c r="A8" s="177" t="s">
        <v>55</v>
      </c>
      <c r="B8" s="175"/>
      <c r="C8" s="179"/>
      <c r="D8" s="173" t="s">
        <v>5</v>
      </c>
      <c r="E8" s="174"/>
      <c r="F8" s="173" t="s">
        <v>5</v>
      </c>
      <c r="G8" s="174"/>
      <c r="H8" s="175" t="s">
        <v>6</v>
      </c>
    </row>
    <row r="9" spans="1:8" ht="22.5" customHeight="1">
      <c r="A9" s="178"/>
      <c r="B9" s="176"/>
      <c r="C9" s="180"/>
      <c r="D9" s="27" t="s">
        <v>13</v>
      </c>
      <c r="E9" s="26" t="s">
        <v>56</v>
      </c>
      <c r="F9" s="27" t="s">
        <v>13</v>
      </c>
      <c r="G9" s="26" t="s">
        <v>56</v>
      </c>
      <c r="H9" s="176"/>
    </row>
    <row r="10" spans="1:8" ht="20.25" customHeight="1">
      <c r="A10" s="179"/>
      <c r="B10" s="179"/>
      <c r="C10" s="75" t="s">
        <v>144</v>
      </c>
      <c r="D10" s="31"/>
      <c r="E10" s="35"/>
      <c r="F10" s="31"/>
      <c r="G10" s="35"/>
      <c r="H10" s="25"/>
    </row>
    <row r="11" spans="1:8" ht="20.25" customHeight="1">
      <c r="A11" s="170"/>
      <c r="B11" s="170"/>
      <c r="C11" s="76" t="s">
        <v>145</v>
      </c>
      <c r="D11" s="32"/>
      <c r="E11" s="36"/>
      <c r="F11" s="32"/>
      <c r="G11" s="36"/>
      <c r="H11" s="28"/>
    </row>
    <row r="12" spans="1:8" ht="20.25" customHeight="1">
      <c r="A12" s="170"/>
      <c r="B12" s="170"/>
      <c r="C12" s="76" t="s">
        <v>146</v>
      </c>
      <c r="D12" s="32"/>
      <c r="E12" s="36"/>
      <c r="F12" s="32"/>
      <c r="G12" s="36"/>
      <c r="H12" s="28"/>
    </row>
    <row r="13" spans="1:8" ht="20.25" customHeight="1">
      <c r="A13" s="170"/>
      <c r="B13" s="170"/>
      <c r="C13" s="76" t="s">
        <v>122</v>
      </c>
      <c r="D13" s="32"/>
      <c r="E13" s="36"/>
      <c r="F13" s="32"/>
      <c r="G13" s="36"/>
      <c r="H13" s="28"/>
    </row>
    <row r="14" spans="1:8" ht="20.25" customHeight="1">
      <c r="A14" s="170"/>
      <c r="B14" s="170"/>
      <c r="C14" s="76" t="s">
        <v>131</v>
      </c>
      <c r="D14" s="32"/>
      <c r="E14" s="36"/>
      <c r="F14" s="32"/>
      <c r="G14" s="36"/>
      <c r="H14" s="28"/>
    </row>
    <row r="15" spans="1:8" ht="20.25" customHeight="1">
      <c r="A15" s="170"/>
      <c r="B15" s="170"/>
      <c r="C15" s="76" t="s">
        <v>132</v>
      </c>
      <c r="D15" s="32">
        <v>1000</v>
      </c>
      <c r="E15" s="36" t="s">
        <v>74</v>
      </c>
      <c r="F15" s="32"/>
      <c r="G15" s="36"/>
      <c r="H15" s="28"/>
    </row>
    <row r="16" spans="1:8" ht="20.25" customHeight="1">
      <c r="A16" s="170"/>
      <c r="B16" s="170"/>
      <c r="C16" s="76" t="s">
        <v>133</v>
      </c>
      <c r="D16" s="32"/>
      <c r="E16" s="36"/>
      <c r="F16" s="32"/>
      <c r="G16" s="36"/>
      <c r="H16" s="28"/>
    </row>
    <row r="17" spans="1:8" ht="20.25" customHeight="1">
      <c r="A17" s="170"/>
      <c r="B17" s="170"/>
      <c r="C17" s="76" t="s">
        <v>134</v>
      </c>
      <c r="D17" s="32">
        <v>1000</v>
      </c>
      <c r="E17" s="36" t="s">
        <v>74</v>
      </c>
      <c r="F17" s="32"/>
      <c r="G17" s="36"/>
      <c r="H17" s="28"/>
    </row>
    <row r="18" spans="1:8" ht="20.25" customHeight="1">
      <c r="A18" s="170"/>
      <c r="B18" s="170"/>
      <c r="C18" s="76" t="s">
        <v>135</v>
      </c>
      <c r="D18" s="32"/>
      <c r="E18" s="36"/>
      <c r="F18" s="32"/>
      <c r="G18" s="36"/>
      <c r="H18" s="28"/>
    </row>
    <row r="19" spans="1:8" ht="20.25" customHeight="1">
      <c r="A19" s="170"/>
      <c r="B19" s="170"/>
      <c r="C19" s="76" t="s">
        <v>136</v>
      </c>
      <c r="D19" s="32">
        <v>1000</v>
      </c>
      <c r="E19" s="36" t="s">
        <v>74</v>
      </c>
      <c r="F19" s="32"/>
      <c r="G19" s="36"/>
      <c r="H19" s="28"/>
    </row>
    <row r="20" spans="1:8" ht="20.25" customHeight="1">
      <c r="A20" s="170"/>
      <c r="B20" s="170"/>
      <c r="C20" s="76" t="s">
        <v>137</v>
      </c>
      <c r="D20" s="32"/>
      <c r="E20" s="36"/>
      <c r="F20" s="32"/>
      <c r="G20" s="36"/>
      <c r="H20" s="28"/>
    </row>
    <row r="21" spans="1:8" ht="20.25" customHeight="1">
      <c r="A21" s="170"/>
      <c r="B21" s="170"/>
      <c r="C21" s="81" t="s">
        <v>138</v>
      </c>
      <c r="D21" s="32">
        <v>1720</v>
      </c>
      <c r="E21" s="36" t="s">
        <v>74</v>
      </c>
      <c r="F21" s="32">
        <f>SUM(D15:D21)</f>
        <v>4720</v>
      </c>
      <c r="G21" s="36" t="s">
        <v>74</v>
      </c>
      <c r="H21" s="28"/>
    </row>
    <row r="22" spans="1:8" ht="20.25" customHeight="1">
      <c r="A22" s="170"/>
      <c r="B22" s="170"/>
      <c r="C22" s="76"/>
      <c r="D22" s="33"/>
      <c r="E22" s="36"/>
      <c r="F22" s="33"/>
      <c r="G22" s="36"/>
      <c r="H22" s="29"/>
    </row>
    <row r="23" spans="1:8" ht="20.25" customHeight="1">
      <c r="A23" s="171"/>
      <c r="B23" s="172"/>
      <c r="C23" s="76"/>
      <c r="D23" s="33"/>
      <c r="E23" s="36"/>
      <c r="F23" s="33"/>
      <c r="G23" s="36"/>
      <c r="H23" s="29"/>
    </row>
    <row r="24" spans="1:8" ht="20.25" customHeight="1">
      <c r="A24" s="171"/>
      <c r="B24" s="172"/>
      <c r="C24" s="76"/>
      <c r="D24" s="33"/>
      <c r="E24" s="36"/>
      <c r="F24" s="33"/>
      <c r="G24" s="36"/>
      <c r="H24" s="29"/>
    </row>
    <row r="25" spans="1:8" ht="20.25" customHeight="1">
      <c r="A25" s="171"/>
      <c r="B25" s="172"/>
      <c r="C25" s="76"/>
      <c r="D25" s="33"/>
      <c r="E25" s="36"/>
      <c r="F25" s="33"/>
      <c r="G25" s="36"/>
      <c r="H25" s="29"/>
    </row>
    <row r="26" spans="1:8" ht="20.25" customHeight="1">
      <c r="A26" s="171"/>
      <c r="B26" s="172"/>
      <c r="C26" s="76"/>
      <c r="D26" s="33"/>
      <c r="E26" s="36"/>
      <c r="F26" s="33"/>
      <c r="G26" s="36"/>
      <c r="H26" s="29"/>
    </row>
    <row r="27" spans="1:8" ht="20.25" customHeight="1">
      <c r="A27" s="170"/>
      <c r="B27" s="170"/>
      <c r="C27" s="76"/>
      <c r="D27" s="33"/>
      <c r="E27" s="36"/>
      <c r="F27" s="33"/>
      <c r="G27" s="37"/>
      <c r="H27" s="29"/>
    </row>
    <row r="28" spans="1:8" ht="20.25" customHeight="1">
      <c r="A28" s="171"/>
      <c r="B28" s="172"/>
      <c r="C28" s="76"/>
      <c r="D28" s="33"/>
      <c r="E28" s="36"/>
      <c r="F28" s="33"/>
      <c r="G28" s="37"/>
      <c r="H28" s="29"/>
    </row>
    <row r="29" spans="1:8" ht="20.25" customHeight="1">
      <c r="A29" s="180"/>
      <c r="B29" s="180"/>
      <c r="C29" s="76"/>
      <c r="D29" s="33"/>
      <c r="E29" s="78"/>
      <c r="F29" s="34"/>
      <c r="G29" s="78"/>
      <c r="H29" s="30"/>
    </row>
    <row r="30" spans="1:7" ht="22.5" customHeight="1" thickBot="1">
      <c r="A30" s="181" t="s">
        <v>108</v>
      </c>
      <c r="B30" s="181"/>
      <c r="C30" s="181"/>
      <c r="D30" s="181"/>
      <c r="E30" s="182"/>
      <c r="F30" s="38">
        <f>SUM(D14:D29)</f>
        <v>4720</v>
      </c>
      <c r="G30" s="79" t="s">
        <v>74</v>
      </c>
    </row>
    <row r="31" spans="1:8" ht="22.5" customHeight="1" thickTop="1">
      <c r="A31" s="168"/>
      <c r="B31" s="168"/>
      <c r="C31" s="168"/>
      <c r="D31" s="168"/>
      <c r="E31" s="168"/>
      <c r="F31" s="168"/>
      <c r="G31" s="168"/>
      <c r="H31" s="168"/>
    </row>
    <row r="32" spans="1:8" ht="22.5" customHeight="1">
      <c r="A32" s="168" t="s">
        <v>57</v>
      </c>
      <c r="B32" s="168"/>
      <c r="C32" s="168"/>
      <c r="D32" s="168"/>
      <c r="E32" s="168"/>
      <c r="F32" s="168"/>
      <c r="G32" s="168"/>
      <c r="H32" s="168"/>
    </row>
    <row r="33" spans="1:8" ht="22.5" customHeight="1">
      <c r="A33" s="168"/>
      <c r="B33" s="168"/>
      <c r="C33" s="168"/>
      <c r="D33" s="168"/>
      <c r="E33" s="168"/>
      <c r="F33" s="168"/>
      <c r="G33" s="168"/>
      <c r="H33" s="168"/>
    </row>
    <row r="34" spans="1:8" ht="22.5" customHeight="1">
      <c r="A34" s="168" t="s">
        <v>58</v>
      </c>
      <c r="B34" s="168"/>
      <c r="C34" s="168"/>
      <c r="D34" s="169" t="s">
        <v>58</v>
      </c>
      <c r="E34" s="169"/>
      <c r="F34" s="169"/>
      <c r="G34" s="169"/>
      <c r="H34" s="169"/>
    </row>
    <row r="35" spans="1:8" ht="22.5" customHeight="1">
      <c r="A35" s="168" t="s">
        <v>59</v>
      </c>
      <c r="B35" s="168"/>
      <c r="C35" s="168"/>
      <c r="D35" s="169" t="s">
        <v>62</v>
      </c>
      <c r="E35" s="169"/>
      <c r="F35" s="169"/>
      <c r="G35" s="169"/>
      <c r="H35" s="169"/>
    </row>
  </sheetData>
  <mergeCells count="41">
    <mergeCell ref="A5:B5"/>
    <mergeCell ref="A6:B6"/>
    <mergeCell ref="A29:B29"/>
    <mergeCell ref="A23:B23"/>
    <mergeCell ref="E6:H6"/>
    <mergeCell ref="A1:H1"/>
    <mergeCell ref="A21:B21"/>
    <mergeCell ref="A13:B13"/>
    <mergeCell ref="A2:H2"/>
    <mergeCell ref="A3:H3"/>
    <mergeCell ref="A4:B4"/>
    <mergeCell ref="C4:H4"/>
    <mergeCell ref="A8:B9"/>
    <mergeCell ref="C8:C9"/>
    <mergeCell ref="A17:B17"/>
    <mergeCell ref="A18:B18"/>
    <mergeCell ref="A11:B11"/>
    <mergeCell ref="A10:B10"/>
    <mergeCell ref="A15:B15"/>
    <mergeCell ref="A12:B12"/>
    <mergeCell ref="A16:B16"/>
    <mergeCell ref="D8:E8"/>
    <mergeCell ref="D34:H34"/>
    <mergeCell ref="D35:H35"/>
    <mergeCell ref="A25:B25"/>
    <mergeCell ref="A26:B26"/>
    <mergeCell ref="F8:G8"/>
    <mergeCell ref="A14:B14"/>
    <mergeCell ref="A24:B24"/>
    <mergeCell ref="H8:H9"/>
    <mergeCell ref="A33:H33"/>
    <mergeCell ref="A35:C35"/>
    <mergeCell ref="A34:C34"/>
    <mergeCell ref="A19:B19"/>
    <mergeCell ref="A20:B20"/>
    <mergeCell ref="A28:B28"/>
    <mergeCell ref="A32:H32"/>
    <mergeCell ref="A30:E30"/>
    <mergeCell ref="A31:H31"/>
    <mergeCell ref="A22:B22"/>
    <mergeCell ref="A27:B27"/>
  </mergeCells>
  <printOptions/>
  <pageMargins left="0.61" right="0.14" top="0.41" bottom="0.5" header="0.23" footer="0.4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2">
      <selection activeCell="A1" sqref="A1:J19"/>
    </sheetView>
  </sheetViews>
  <sheetFormatPr defaultColWidth="9.140625" defaultRowHeight="21.75" customHeight="1"/>
  <cols>
    <col min="1" max="1" width="11.57421875" style="22" customWidth="1"/>
    <col min="2" max="2" width="18.8515625" style="22" customWidth="1"/>
    <col min="3" max="3" width="6.57421875" style="22" customWidth="1"/>
    <col min="4" max="4" width="7.00390625" style="22" customWidth="1"/>
    <col min="5" max="5" width="8.00390625" style="22" customWidth="1"/>
    <col min="6" max="6" width="10.28125" style="22" customWidth="1"/>
    <col min="7" max="7" width="12.00390625" style="22" customWidth="1"/>
    <col min="8" max="8" width="4.8515625" style="22" customWidth="1"/>
    <col min="9" max="9" width="9.140625" style="22" customWidth="1"/>
    <col min="10" max="10" width="10.00390625" style="22" customWidth="1"/>
    <col min="11" max="11" width="6.57421875" style="22" customWidth="1"/>
    <col min="12" max="12" width="1.8515625" style="22" customWidth="1"/>
    <col min="13" max="13" width="1.57421875" style="22" customWidth="1"/>
    <col min="14" max="16384" width="9.140625" style="22" customWidth="1"/>
  </cols>
  <sheetData>
    <row r="1" spans="1:10" ht="21.75" customHeight="1">
      <c r="A1" s="168" t="s">
        <v>117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8.5" customHeight="1">
      <c r="A2" s="184" t="s">
        <v>63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23.2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spans="1:10" ht="21.75" customHeight="1">
      <c r="A4" s="196"/>
      <c r="B4" s="196"/>
      <c r="C4" s="196"/>
      <c r="D4" s="196"/>
      <c r="E4" s="196"/>
      <c r="F4" s="196"/>
      <c r="G4" s="196" t="s">
        <v>28</v>
      </c>
      <c r="H4" s="196"/>
      <c r="I4" s="60">
        <f>'หน้าฎีกา-พนง.'!I4</f>
        <v>16</v>
      </c>
      <c r="J4" s="61" t="s">
        <v>114</v>
      </c>
    </row>
    <row r="5" spans="1:10" ht="21.75" customHeight="1">
      <c r="A5" s="55"/>
      <c r="B5" s="55"/>
      <c r="C5" s="55"/>
      <c r="D5" s="56"/>
      <c r="E5" s="57"/>
      <c r="F5" s="56" t="s">
        <v>75</v>
      </c>
      <c r="G5" s="55"/>
      <c r="H5" s="200">
        <f>'หน้าฎีกา-พนง.'!I5</f>
        <v>237342</v>
      </c>
      <c r="I5" s="200"/>
      <c r="J5" s="200"/>
    </row>
    <row r="6" spans="1:10" ht="21.7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</row>
    <row r="7" spans="1:10" ht="21.75" customHeight="1">
      <c r="A7" s="198" t="s">
        <v>64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21.7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</row>
    <row r="9" spans="1:10" ht="21.75" customHeight="1">
      <c r="A9" s="22" t="s">
        <v>65</v>
      </c>
      <c r="B9" s="192" t="s">
        <v>147</v>
      </c>
      <c r="C9" s="192"/>
      <c r="D9" s="22" t="s">
        <v>66</v>
      </c>
      <c r="E9" s="169" t="s">
        <v>25</v>
      </c>
      <c r="F9" s="169"/>
      <c r="G9" s="168" t="s">
        <v>73</v>
      </c>
      <c r="H9" s="168"/>
      <c r="I9" s="168"/>
      <c r="J9" s="168"/>
    </row>
    <row r="10" spans="1:9" ht="21.75" customHeight="1">
      <c r="A10" s="22" t="s">
        <v>53</v>
      </c>
      <c r="B10" s="62" t="str">
        <f>'หน้าฎีกา-พนง.'!B7</f>
        <v>เงินเดือน (100)</v>
      </c>
      <c r="C10" s="22" t="s">
        <v>67</v>
      </c>
      <c r="D10" s="24">
        <v>1</v>
      </c>
      <c r="E10" s="22" t="s">
        <v>3</v>
      </c>
      <c r="F10" s="22" t="s">
        <v>68</v>
      </c>
      <c r="G10" s="77">
        <f>'หน้าฎีกา-พนง.'!D12</f>
        <v>4720</v>
      </c>
      <c r="H10" s="168" t="s">
        <v>69</v>
      </c>
      <c r="I10" s="168"/>
    </row>
    <row r="11" spans="1:13" ht="21.75" customHeight="1">
      <c r="A11" s="189" t="str">
        <f>"("&amp;_xlfn.BAHTTEXT(G10)&amp;")"</f>
        <v>(สี่พันเจ็ดร้อยยี่สิบบาทถ้วน)</v>
      </c>
      <c r="B11" s="190"/>
      <c r="C11" s="190"/>
      <c r="D11" s="190"/>
      <c r="E11" s="190"/>
      <c r="F11" s="190"/>
      <c r="G11" s="22" t="s">
        <v>127</v>
      </c>
      <c r="H11" s="194">
        <f>'หน้าฎีกา-พนง.'!F4</f>
        <v>2</v>
      </c>
      <c r="I11" s="194"/>
      <c r="J11" s="23" t="s">
        <v>114</v>
      </c>
      <c r="K11" s="72"/>
      <c r="L11" s="72"/>
      <c r="M11" s="72"/>
    </row>
    <row r="12" spans="1:10" ht="21.75" customHeight="1">
      <c r="A12" s="22" t="s">
        <v>52</v>
      </c>
      <c r="B12" s="193">
        <f>'หน้าฎีกา-พนง.'!I5</f>
        <v>237342</v>
      </c>
      <c r="C12" s="193"/>
      <c r="D12" s="195" t="s">
        <v>101</v>
      </c>
      <c r="E12" s="195"/>
      <c r="F12" s="195"/>
      <c r="G12" s="195"/>
      <c r="H12" s="195"/>
      <c r="I12" s="195"/>
      <c r="J12" s="195"/>
    </row>
    <row r="13" spans="1:8" ht="21.75" customHeight="1">
      <c r="A13" s="187" t="s">
        <v>102</v>
      </c>
      <c r="B13" s="187"/>
      <c r="C13" s="191" t="s">
        <v>74</v>
      </c>
      <c r="D13" s="191"/>
      <c r="E13" s="56" t="s">
        <v>103</v>
      </c>
      <c r="F13" s="56"/>
      <c r="G13" s="56"/>
      <c r="H13" s="56"/>
    </row>
    <row r="14" spans="1:10" ht="21.75" customHeight="1">
      <c r="A14" s="195" t="s">
        <v>104</v>
      </c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0" ht="21.7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</row>
    <row r="16" spans="1:10" ht="21.75" customHeight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</row>
    <row r="17" spans="1:10" ht="21.7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</row>
    <row r="18" spans="1:10" ht="21.75" customHeight="1">
      <c r="A18" s="195" t="s">
        <v>70</v>
      </c>
      <c r="B18" s="195"/>
      <c r="C18" s="195"/>
      <c r="D18" s="195"/>
      <c r="E18" s="196" t="s">
        <v>71</v>
      </c>
      <c r="F18" s="196"/>
      <c r="G18" s="196"/>
      <c r="H18" s="196"/>
      <c r="I18" s="196"/>
      <c r="J18" s="196"/>
    </row>
    <row r="19" spans="1:10" ht="21.75" customHeight="1">
      <c r="A19" s="196"/>
      <c r="B19" s="196"/>
      <c r="C19" s="196"/>
      <c r="D19" s="196"/>
      <c r="E19" s="196"/>
      <c r="F19" s="196" t="s">
        <v>72</v>
      </c>
      <c r="G19" s="196"/>
      <c r="H19" s="196"/>
      <c r="I19" s="197" t="str">
        <f>งบรายละเอียดฯ!C4</f>
        <v>ส่วนการคลัง</v>
      </c>
      <c r="J19" s="197"/>
    </row>
  </sheetData>
  <mergeCells count="28">
    <mergeCell ref="A7:J7"/>
    <mergeCell ref="A8:J8"/>
    <mergeCell ref="A3:J3"/>
    <mergeCell ref="A6:J6"/>
    <mergeCell ref="H5:J5"/>
    <mergeCell ref="A2:J2"/>
    <mergeCell ref="A1:J1"/>
    <mergeCell ref="G4:H4"/>
    <mergeCell ref="A4:F4"/>
    <mergeCell ref="E18:J18"/>
    <mergeCell ref="F19:H19"/>
    <mergeCell ref="I19:J19"/>
    <mergeCell ref="A19:E19"/>
    <mergeCell ref="A18:D18"/>
    <mergeCell ref="A14:J14"/>
    <mergeCell ref="A15:J15"/>
    <mergeCell ref="A16:J16"/>
    <mergeCell ref="A17:J17"/>
    <mergeCell ref="B9:C9"/>
    <mergeCell ref="E9:F9"/>
    <mergeCell ref="B12:C12"/>
    <mergeCell ref="G9:J9"/>
    <mergeCell ref="H11:I11"/>
    <mergeCell ref="D12:J12"/>
    <mergeCell ref="A13:B13"/>
    <mergeCell ref="H10:I10"/>
    <mergeCell ref="A11:F11"/>
    <mergeCell ref="C13:D13"/>
  </mergeCells>
  <printOptions/>
  <pageMargins left="0.39" right="0.3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9"/>
  <sheetViews>
    <sheetView tabSelected="1" workbookViewId="0" topLeftCell="A1">
      <selection activeCell="A31" sqref="A31:J31"/>
    </sheetView>
  </sheetViews>
  <sheetFormatPr defaultColWidth="9.140625" defaultRowHeight="21.75" customHeight="1"/>
  <cols>
    <col min="1" max="1" width="10.57421875" style="22" customWidth="1"/>
    <col min="2" max="2" width="11.421875" style="22" customWidth="1"/>
    <col min="3" max="3" width="9.00390625" style="22" customWidth="1"/>
    <col min="4" max="4" width="11.7109375" style="22" customWidth="1"/>
    <col min="5" max="5" width="15.140625" style="22" customWidth="1"/>
    <col min="6" max="6" width="10.8515625" style="22" customWidth="1"/>
    <col min="7" max="7" width="8.140625" style="22" customWidth="1"/>
    <col min="8" max="8" width="4.421875" style="22" customWidth="1"/>
    <col min="9" max="9" width="2.421875" style="22" customWidth="1"/>
    <col min="10" max="10" width="8.7109375" style="22" customWidth="1"/>
    <col min="11" max="16384" width="9.140625" style="22" customWidth="1"/>
  </cols>
  <sheetData>
    <row r="3" spans="1:10" ht="12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</row>
    <row r="4" spans="1:12" ht="35.25" customHeight="1">
      <c r="A4" s="216" t="s">
        <v>77</v>
      </c>
      <c r="B4" s="216"/>
      <c r="C4" s="216"/>
      <c r="D4" s="216"/>
      <c r="E4" s="216"/>
      <c r="F4" s="216"/>
      <c r="G4" s="216"/>
      <c r="H4" s="216"/>
      <c r="I4" s="216"/>
      <c r="J4" s="216"/>
      <c r="L4" s="41"/>
    </row>
    <row r="5" spans="1:12" ht="11.2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41"/>
      <c r="L5" s="41"/>
    </row>
    <row r="6" spans="1:10" s="43" customFormat="1" ht="27.75" customHeight="1">
      <c r="A6" s="218" t="s">
        <v>78</v>
      </c>
      <c r="B6" s="218"/>
      <c r="C6" s="211" t="s">
        <v>100</v>
      </c>
      <c r="D6" s="211"/>
      <c r="E6" s="211"/>
      <c r="F6" s="211"/>
      <c r="G6" s="211"/>
      <c r="H6" s="211"/>
      <c r="I6" s="211"/>
      <c r="J6" s="211"/>
    </row>
    <row r="7" spans="1:10" s="43" customFormat="1" ht="27.75" customHeight="1">
      <c r="A7" s="44" t="s">
        <v>51</v>
      </c>
      <c r="B7" s="211"/>
      <c r="C7" s="211"/>
      <c r="D7" s="211"/>
      <c r="E7" s="42" t="s">
        <v>52</v>
      </c>
      <c r="F7" s="214">
        <f>'หน้าฎีกา-พนง.'!E31</f>
        <v>237343</v>
      </c>
      <c r="G7" s="214"/>
      <c r="H7" s="214"/>
      <c r="I7" s="214"/>
      <c r="J7" s="214"/>
    </row>
    <row r="8" spans="1:10" s="43" customFormat="1" ht="27.75" customHeight="1" thickBot="1">
      <c r="A8" s="52" t="s">
        <v>79</v>
      </c>
      <c r="B8" s="215" t="s">
        <v>107</v>
      </c>
      <c r="C8" s="215"/>
      <c r="D8" s="215"/>
      <c r="E8" s="215"/>
      <c r="F8" s="215"/>
      <c r="G8" s="215"/>
      <c r="H8" s="215"/>
      <c r="I8" s="215"/>
      <c r="J8" s="215"/>
    </row>
    <row r="9" spans="1:10" ht="10.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</row>
    <row r="10" spans="1:10" s="1" customFormat="1" ht="21.75" customHeight="1">
      <c r="A10" s="202" t="s">
        <v>80</v>
      </c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10" s="1" customFormat="1" ht="10.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s="1" customFormat="1" ht="21.75" customHeight="1">
      <c r="A12" s="51" t="s">
        <v>105</v>
      </c>
      <c r="B12" s="51"/>
      <c r="C12" s="51"/>
      <c r="D12" s="51"/>
      <c r="E12" s="51"/>
      <c r="F12" s="202" t="s">
        <v>148</v>
      </c>
      <c r="G12" s="202"/>
      <c r="H12" s="202"/>
      <c r="I12" s="202"/>
      <c r="J12" s="202"/>
    </row>
    <row r="13" spans="1:10" s="1" customFormat="1" ht="21.75" customHeight="1">
      <c r="A13" s="201" t="s">
        <v>149</v>
      </c>
      <c r="B13" s="201"/>
      <c r="C13" s="201"/>
      <c r="D13" s="201"/>
      <c r="E13" s="201"/>
      <c r="F13" s="201"/>
      <c r="G13" s="201"/>
      <c r="H13" s="201"/>
      <c r="I13" s="201"/>
      <c r="J13" s="201"/>
    </row>
    <row r="14" spans="1:7" s="1" customFormat="1" ht="21.75" customHeight="1">
      <c r="A14" s="83" t="s">
        <v>118</v>
      </c>
      <c r="B14" s="83"/>
      <c r="C14" s="83"/>
      <c r="D14" s="84"/>
      <c r="E14" s="50" t="s">
        <v>119</v>
      </c>
      <c r="F14" s="210" t="s">
        <v>82</v>
      </c>
      <c r="G14" s="210"/>
    </row>
    <row r="15" spans="1:10" s="1" customFormat="1" ht="21.75" customHeight="1">
      <c r="A15" s="209" t="s">
        <v>81</v>
      </c>
      <c r="B15" s="209"/>
      <c r="C15" s="51" t="str">
        <f>งบรายละเอียดฯ!C4</f>
        <v>ส่วนการคลัง</v>
      </c>
      <c r="D15" s="51"/>
      <c r="E15" s="51"/>
      <c r="F15" s="51"/>
      <c r="G15" s="51"/>
      <c r="H15" s="51"/>
      <c r="I15" s="51"/>
      <c r="J15" s="51"/>
    </row>
    <row r="16" spans="1:10" s="1" customFormat="1" ht="21.75" customHeight="1">
      <c r="A16" s="209" t="s">
        <v>53</v>
      </c>
      <c r="B16" s="209"/>
      <c r="C16" s="51" t="str">
        <f>'หน้าฎีกา-พนง.'!B7</f>
        <v>เงินเดือน (100)</v>
      </c>
      <c r="D16" s="51"/>
      <c r="E16" s="51"/>
      <c r="F16" s="51"/>
      <c r="G16" s="51"/>
      <c r="H16" s="51"/>
      <c r="I16" s="51"/>
      <c r="J16" s="51"/>
    </row>
    <row r="17" spans="1:10" s="1" customFormat="1" ht="21.75" customHeight="1">
      <c r="A17" s="209" t="s">
        <v>3</v>
      </c>
      <c r="B17" s="209"/>
      <c r="C17" s="51" t="str">
        <f>'หน้าฎีกา-พนง.'!F7</f>
        <v>เงินเดือนพนักงานส่วนตำบล  (102)</v>
      </c>
      <c r="D17" s="51"/>
      <c r="E17" s="51"/>
      <c r="F17" s="51"/>
      <c r="G17" s="51"/>
      <c r="H17" s="51"/>
      <c r="I17" s="51"/>
      <c r="J17" s="51"/>
    </row>
    <row r="18" spans="1:10" s="1" customFormat="1" ht="21.75" customHeight="1">
      <c r="A18" s="209" t="s">
        <v>83</v>
      </c>
      <c r="B18" s="209"/>
      <c r="C18" s="1" t="s">
        <v>5</v>
      </c>
      <c r="D18" s="48">
        <v>56640</v>
      </c>
      <c r="E18" s="1" t="s">
        <v>13</v>
      </c>
      <c r="F18" s="210"/>
      <c r="G18" s="210"/>
      <c r="H18" s="210"/>
      <c r="I18" s="210"/>
      <c r="J18" s="210"/>
    </row>
    <row r="19" spans="1:10" s="1" customFormat="1" ht="21.75" customHeight="1">
      <c r="A19" s="209" t="s">
        <v>86</v>
      </c>
      <c r="B19" s="209"/>
      <c r="C19" s="1" t="s">
        <v>5</v>
      </c>
      <c r="D19" s="48">
        <f>56640-'หน้าฎีกา-พนง.'!F17</f>
        <v>0</v>
      </c>
      <c r="E19" s="1" t="s">
        <v>13</v>
      </c>
      <c r="F19" s="210"/>
      <c r="G19" s="210"/>
      <c r="H19" s="210"/>
      <c r="I19" s="210"/>
      <c r="J19" s="210"/>
    </row>
    <row r="20" spans="1:10" s="1" customFormat="1" ht="21.75" customHeight="1">
      <c r="A20" s="209" t="s">
        <v>87</v>
      </c>
      <c r="B20" s="209"/>
      <c r="C20" s="1" t="s">
        <v>5</v>
      </c>
      <c r="D20" s="48">
        <v>0</v>
      </c>
      <c r="E20" s="1" t="s">
        <v>13</v>
      </c>
      <c r="F20" s="210"/>
      <c r="G20" s="210"/>
      <c r="H20" s="210"/>
      <c r="I20" s="210"/>
      <c r="J20" s="210"/>
    </row>
    <row r="21" spans="1:10" s="1" customFormat="1" ht="21.75" customHeight="1">
      <c r="A21" s="209" t="s">
        <v>88</v>
      </c>
      <c r="B21" s="209"/>
      <c r="C21" s="1" t="s">
        <v>5</v>
      </c>
      <c r="D21" s="47">
        <f>'หน้าฎีกา-พนง.'!D12:E12</f>
        <v>4720</v>
      </c>
      <c r="E21" s="1" t="s">
        <v>13</v>
      </c>
      <c r="F21" s="210"/>
      <c r="G21" s="210"/>
      <c r="H21" s="210"/>
      <c r="I21" s="210"/>
      <c r="J21" s="210"/>
    </row>
    <row r="22" spans="1:10" s="1" customFormat="1" ht="21.75" customHeight="1">
      <c r="A22" s="209" t="s">
        <v>84</v>
      </c>
      <c r="B22" s="209"/>
      <c r="C22" s="1" t="s">
        <v>5</v>
      </c>
      <c r="D22" s="67">
        <f>D18-D19+D20-D21</f>
        <v>51920</v>
      </c>
      <c r="E22" s="1" t="s">
        <v>13</v>
      </c>
      <c r="F22" s="210"/>
      <c r="G22" s="210"/>
      <c r="H22" s="210"/>
      <c r="I22" s="210"/>
      <c r="J22" s="210"/>
    </row>
    <row r="23" spans="1:10" s="1" customFormat="1" ht="10.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</row>
    <row r="24" s="1" customFormat="1" ht="21.75" customHeight="1">
      <c r="A24" s="45" t="s">
        <v>96</v>
      </c>
    </row>
    <row r="25" spans="1:10" s="1" customFormat="1" ht="21.75" customHeight="1">
      <c r="A25" s="1" t="s">
        <v>91</v>
      </c>
      <c r="E25" s="68" t="s">
        <v>124</v>
      </c>
      <c r="F25" s="210" t="s">
        <v>90</v>
      </c>
      <c r="G25" s="210"/>
      <c r="H25" s="210"/>
      <c r="I25" s="210"/>
      <c r="J25" s="210"/>
    </row>
    <row r="26" spans="1:10" s="1" customFormat="1" ht="21.75" customHeight="1">
      <c r="A26" s="1" t="s">
        <v>128</v>
      </c>
      <c r="B26" s="53">
        <f>'หน้าฎีกา-พนง.'!F4</f>
        <v>2</v>
      </c>
      <c r="C26" s="49" t="s">
        <v>114</v>
      </c>
      <c r="D26" s="50" t="s">
        <v>27</v>
      </c>
      <c r="E26" s="82">
        <f>'หน้าฎีกา-พนง.'!I5</f>
        <v>237342</v>
      </c>
      <c r="F26" s="50" t="s">
        <v>85</v>
      </c>
      <c r="G26" s="217">
        <f>'หน้าฎีกา-พนง.'!D12</f>
        <v>4720</v>
      </c>
      <c r="H26" s="217"/>
      <c r="I26" s="202" t="s">
        <v>13</v>
      </c>
      <c r="J26" s="202"/>
    </row>
    <row r="27" spans="1:6" s="1" customFormat="1" ht="21.75" customHeight="1">
      <c r="A27" s="183" t="str">
        <f>"("&amp;_xlfn.BAHTTEXT(G26)&amp;")"</f>
        <v>(สี่พันเจ็ดร้อยยี่สิบบาทถ้วน)</v>
      </c>
      <c r="B27" s="207"/>
      <c r="C27" s="207"/>
      <c r="D27" s="207"/>
      <c r="E27" s="207"/>
      <c r="F27" s="1" t="s">
        <v>99</v>
      </c>
    </row>
    <row r="28" spans="1:10" s="1" customFormat="1" ht="21.75" customHeight="1">
      <c r="A28" s="1" t="s">
        <v>97</v>
      </c>
      <c r="E28" s="46" t="s">
        <v>98</v>
      </c>
      <c r="F28" s="46">
        <f>'หน้าฎีกา-พนง.'!B31</f>
        <v>3829380</v>
      </c>
      <c r="G28" s="1" t="s">
        <v>27</v>
      </c>
      <c r="H28" s="205">
        <f>'หน้าฎีกา-พนง.'!E31</f>
        <v>237343</v>
      </c>
      <c r="I28" s="205"/>
      <c r="J28" s="205"/>
    </row>
    <row r="29" spans="1:10" s="1" customFormat="1" ht="21.75" customHeight="1">
      <c r="A29" s="1" t="s">
        <v>5</v>
      </c>
      <c r="B29" s="69">
        <f>'หน้าฎีกา-พนง.'!B32</f>
        <v>4720</v>
      </c>
      <c r="C29" s="50" t="s">
        <v>13</v>
      </c>
      <c r="D29" s="206" t="str">
        <f>'หน้าฎีกา-พนง.'!D32:G32</f>
        <v>(สี่พันเจ็ดร้อยยี่สิบบาทถ้วน)</v>
      </c>
      <c r="E29" s="206"/>
      <c r="F29" s="206"/>
      <c r="G29" s="206"/>
      <c r="H29" s="206"/>
      <c r="I29" s="206"/>
      <c r="J29" s="206"/>
    </row>
    <row r="30" spans="1:10" s="1" customFormat="1" ht="10.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</row>
    <row r="31" spans="1:10" s="1" customFormat="1" ht="21.75" customHeight="1">
      <c r="A31" s="212" t="s">
        <v>89</v>
      </c>
      <c r="B31" s="212"/>
      <c r="C31" s="212"/>
      <c r="D31" s="212"/>
      <c r="E31" s="212"/>
      <c r="F31" s="212"/>
      <c r="G31" s="212"/>
      <c r="H31" s="212"/>
      <c r="I31" s="212"/>
      <c r="J31" s="212"/>
    </row>
    <row r="32" spans="1:10" s="1" customFormat="1" ht="10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s="1" customFormat="1" ht="21.75" customHeight="1">
      <c r="A33" s="54"/>
      <c r="B33" s="54"/>
      <c r="C33" s="54"/>
      <c r="D33" s="54"/>
      <c r="E33" s="204" t="s">
        <v>141</v>
      </c>
      <c r="F33" s="204"/>
      <c r="G33" s="204"/>
      <c r="H33" s="204"/>
      <c r="I33" s="54"/>
      <c r="J33" s="54"/>
    </row>
    <row r="34" spans="1:10" s="1" customFormat="1" ht="21.75" customHeight="1">
      <c r="A34" s="54"/>
      <c r="B34" s="54"/>
      <c r="C34" s="54"/>
      <c r="D34" s="54"/>
      <c r="E34" s="204" t="s">
        <v>25</v>
      </c>
      <c r="F34" s="204"/>
      <c r="G34" s="204"/>
      <c r="H34" s="204"/>
      <c r="I34" s="54"/>
      <c r="J34" s="54"/>
    </row>
    <row r="35" spans="1:10" s="1" customFormat="1" ht="21.75" customHeight="1">
      <c r="A35" s="208" t="s">
        <v>94</v>
      </c>
      <c r="B35" s="204"/>
      <c r="C35" s="204"/>
      <c r="D35" s="54"/>
      <c r="E35" s="54"/>
      <c r="F35" s="54"/>
      <c r="G35" s="54"/>
      <c r="H35" s="54"/>
      <c r="I35" s="54"/>
      <c r="J35" s="54"/>
    </row>
    <row r="36" spans="1:10" s="1" customFormat="1" ht="21.75" customHeight="1">
      <c r="A36" s="54"/>
      <c r="B36" s="54"/>
      <c r="C36" s="54"/>
      <c r="D36" s="54"/>
      <c r="E36" s="208" t="s">
        <v>95</v>
      </c>
      <c r="F36" s="204"/>
      <c r="G36" s="204"/>
      <c r="H36" s="54"/>
      <c r="I36" s="54"/>
      <c r="J36" s="54"/>
    </row>
    <row r="37" spans="1:10" s="1" customFormat="1" ht="21.75" customHeight="1">
      <c r="A37" s="204" t="s">
        <v>92</v>
      </c>
      <c r="B37" s="204"/>
      <c r="C37" s="204"/>
      <c r="D37" s="54"/>
      <c r="E37" s="204"/>
      <c r="F37" s="204"/>
      <c r="G37" s="204"/>
      <c r="H37" s="204"/>
      <c r="I37" s="54"/>
      <c r="J37" s="54"/>
    </row>
    <row r="38" spans="1:10" s="1" customFormat="1" ht="21.75" customHeight="1">
      <c r="A38" s="204" t="s">
        <v>93</v>
      </c>
      <c r="B38" s="204"/>
      <c r="C38" s="204"/>
      <c r="D38" s="54"/>
      <c r="E38" s="204" t="s">
        <v>139</v>
      </c>
      <c r="F38" s="204"/>
      <c r="G38" s="204"/>
      <c r="H38" s="54"/>
      <c r="I38" s="54"/>
      <c r="J38" s="54"/>
    </row>
    <row r="39" spans="1:10" s="1" customFormat="1" ht="21.75" customHeight="1">
      <c r="A39" s="54"/>
      <c r="B39" s="54"/>
      <c r="C39" s="54"/>
      <c r="D39" s="54"/>
      <c r="E39" s="204" t="s">
        <v>140</v>
      </c>
      <c r="F39" s="204"/>
      <c r="G39" s="204"/>
      <c r="H39" s="54"/>
      <c r="I39" s="54"/>
      <c r="J39" s="54"/>
    </row>
    <row r="40" s="1" customFormat="1" ht="21.75" customHeight="1"/>
    <row r="41" s="1" customFormat="1" ht="21.75" customHeight="1"/>
    <row r="42" s="1" customFormat="1" ht="21.75" customHeight="1"/>
    <row r="43" s="1" customFormat="1" ht="21.75" customHeight="1"/>
    <row r="44" s="1" customFormat="1" ht="21.75" customHeight="1"/>
    <row r="45" s="1" customFormat="1" ht="21.75" customHeight="1"/>
    <row r="46" s="1" customFormat="1" ht="21.75" customHeight="1"/>
    <row r="47" s="1" customFormat="1" ht="21.75" customHeight="1"/>
    <row r="48" s="1" customFormat="1" ht="21.75" customHeight="1"/>
    <row r="49" s="1" customFormat="1" ht="21.75" customHeight="1"/>
    <row r="50" s="1" customFormat="1" ht="21.75" customHeight="1"/>
    <row r="51" s="1" customFormat="1" ht="21.75" customHeight="1"/>
    <row r="52" s="1" customFormat="1" ht="21.75" customHeight="1"/>
    <row r="53" s="1" customFormat="1" ht="21.75" customHeight="1"/>
    <row r="54" s="1" customFormat="1" ht="21.75" customHeight="1"/>
    <row r="55" s="1" customFormat="1" ht="21.75" customHeight="1"/>
    <row r="56" s="1" customFormat="1" ht="21.75" customHeight="1"/>
    <row r="57" s="1" customFormat="1" ht="21.75" customHeight="1"/>
    <row r="58" s="1" customFormat="1" ht="21.75" customHeight="1"/>
    <row r="59" s="1" customFormat="1" ht="21.75" customHeight="1"/>
    <row r="60" s="1" customFormat="1" ht="21.75" customHeight="1"/>
    <row r="61" s="1" customFormat="1" ht="21.75" customHeight="1"/>
    <row r="62" s="1" customFormat="1" ht="21.75" customHeight="1"/>
    <row r="63" s="1" customFormat="1" ht="21.75" customHeight="1"/>
    <row r="64" s="1" customFormat="1" ht="21.75" customHeight="1"/>
    <row r="65" s="1" customFormat="1" ht="21.75" customHeight="1"/>
    <row r="66" s="1" customFormat="1" ht="21.75" customHeight="1"/>
    <row r="67" s="1" customFormat="1" ht="21.75" customHeight="1"/>
    <row r="68" s="1" customFormat="1" ht="21.75" customHeight="1"/>
    <row r="69" s="1" customFormat="1" ht="21.75" customHeight="1"/>
    <row r="70" s="1" customFormat="1" ht="21.75" customHeight="1"/>
    <row r="71" s="1" customFormat="1" ht="21.75" customHeight="1"/>
    <row r="72" s="1" customFormat="1" ht="21.75" customHeight="1"/>
    <row r="73" s="1" customFormat="1" ht="21.75" customHeight="1"/>
    <row r="74" s="1" customFormat="1" ht="21.75" customHeight="1"/>
    <row r="75" s="1" customFormat="1" ht="21.75" customHeight="1"/>
    <row r="76" s="1" customFormat="1" ht="21.75" customHeight="1"/>
    <row r="77" s="1" customFormat="1" ht="21.75" customHeight="1"/>
    <row r="78" s="1" customFormat="1" ht="21.75" customHeight="1"/>
    <row r="79" s="1" customFormat="1" ht="21.75" customHeight="1"/>
    <row r="80" s="1" customFormat="1" ht="21.75" customHeight="1"/>
    <row r="81" s="1" customFormat="1" ht="21.75" customHeight="1"/>
    <row r="82" s="1" customFormat="1" ht="21.75" customHeight="1"/>
    <row r="83" s="1" customFormat="1" ht="21.75" customHeight="1"/>
    <row r="84" s="1" customFormat="1" ht="21.75" customHeight="1"/>
    <row r="85" s="1" customFormat="1" ht="21.75" customHeight="1"/>
    <row r="86" s="1" customFormat="1" ht="21.75" customHeight="1"/>
    <row r="87" s="1" customFormat="1" ht="21.75" customHeight="1"/>
    <row r="88" s="1" customFormat="1" ht="21.75" customHeight="1"/>
    <row r="89" s="1" customFormat="1" ht="21.75" customHeight="1"/>
    <row r="90" s="1" customFormat="1" ht="21.75" customHeight="1"/>
  </sheetData>
  <mergeCells count="44">
    <mergeCell ref="A4:J5"/>
    <mergeCell ref="G26:H26"/>
    <mergeCell ref="F19:J19"/>
    <mergeCell ref="F20:J20"/>
    <mergeCell ref="F21:J21"/>
    <mergeCell ref="F22:J22"/>
    <mergeCell ref="A11:J11"/>
    <mergeCell ref="F25:J25"/>
    <mergeCell ref="A6:B6"/>
    <mergeCell ref="C6:J6"/>
    <mergeCell ref="B7:D7"/>
    <mergeCell ref="A30:J30"/>
    <mergeCell ref="A31:J31"/>
    <mergeCell ref="A10:J10"/>
    <mergeCell ref="A9:J9"/>
    <mergeCell ref="F14:G14"/>
    <mergeCell ref="I26:J26"/>
    <mergeCell ref="F7:J7"/>
    <mergeCell ref="B8:J8"/>
    <mergeCell ref="A19:B19"/>
    <mergeCell ref="A35:C35"/>
    <mergeCell ref="A15:B15"/>
    <mergeCell ref="A16:B16"/>
    <mergeCell ref="A17:B17"/>
    <mergeCell ref="A21:B21"/>
    <mergeCell ref="A22:B22"/>
    <mergeCell ref="A23:J23"/>
    <mergeCell ref="A18:B18"/>
    <mergeCell ref="A20:B20"/>
    <mergeCell ref="F18:J18"/>
    <mergeCell ref="E36:G36"/>
    <mergeCell ref="E38:G38"/>
    <mergeCell ref="E33:H33"/>
    <mergeCell ref="E34:H34"/>
    <mergeCell ref="A13:J13"/>
    <mergeCell ref="F12:J12"/>
    <mergeCell ref="A3:J3"/>
    <mergeCell ref="E39:G39"/>
    <mergeCell ref="H28:J28"/>
    <mergeCell ref="D29:J29"/>
    <mergeCell ref="A27:E27"/>
    <mergeCell ref="A37:C37"/>
    <mergeCell ref="A38:C38"/>
    <mergeCell ref="E37:H37"/>
  </mergeCells>
  <printOptions/>
  <pageMargins left="0.79" right="0.31" top="0.31496062992125984" bottom="0.31496062992125984" header="0.15748031496062992" footer="0.1968503937007874"/>
  <pageSetup horizontalDpi="300" verticalDpi="300" orientation="portrait" paperSize="9" r:id="rId3"/>
  <legacyDrawing r:id="rId2"/>
  <oleObjects>
    <oleObject progId="Word.Picture.8" shapeId="7576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CC&amp;C SERVICETEAM (เปิ้ล,เชิด,เอ้,แม็ก)</cp:lastModifiedBy>
  <cp:lastPrinted>2006-10-25T04:33:38Z</cp:lastPrinted>
  <dcterms:created xsi:type="dcterms:W3CDTF">2006-02-17T03:30:43Z</dcterms:created>
  <dcterms:modified xsi:type="dcterms:W3CDTF">2006-10-25T04:34:53Z</dcterms:modified>
  <cp:category/>
  <cp:version/>
  <cp:contentType/>
  <cp:contentStatus/>
</cp:coreProperties>
</file>